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795" activeTab="0"/>
  </bookViews>
  <sheets>
    <sheet name="Household" sheetId="1" r:id="rId1"/>
    <sheet name="Persons" sheetId="2" r:id="rId2"/>
    <sheet name="Children" sheetId="3" r:id="rId3"/>
  </sheets>
  <definedNames>
    <definedName name="CASENUMa">'Household'!$A$5</definedName>
    <definedName name="CASENUMb">'Household'!$B$5</definedName>
    <definedName name="CASENUMc">'Household'!$C$5:$N$5</definedName>
    <definedName name="COUNTRYa">'Household'!$A$4</definedName>
    <definedName name="COUNTRYb">'Household'!$B$4</definedName>
    <definedName name="COUNTRYc">'Household'!$C$4:$N$4</definedName>
    <definedName name="COUNTRYlab">'Household'!$E$4</definedName>
    <definedName name="CRITERIA" localSheetId="0">'Household'!$V$1</definedName>
    <definedName name="D10a">'Household'!$A$21</definedName>
    <definedName name="D10b">'Household'!$B$21</definedName>
    <definedName name="D10c">'Household'!$C$21:$N$21</definedName>
    <definedName name="D1a">'Household'!$A$12</definedName>
    <definedName name="D1b">'Household'!$B$12</definedName>
    <definedName name="D1c">'Household'!$C$12:$N$12</definedName>
    <definedName name="D22lab">'Household'!$E$34</definedName>
    <definedName name="D2a">'Household'!$A$13</definedName>
    <definedName name="D2b">'Household'!$B$13</definedName>
    <definedName name="D2c">'Household'!$C$13:$N$13</definedName>
    <definedName name="D3a">'Household'!$A$14</definedName>
    <definedName name="D3b">'Household'!$B$14</definedName>
    <definedName name="D3c">'Household'!$C$14:$N$14</definedName>
    <definedName name="D4a">'Household'!$A$15</definedName>
    <definedName name="D5a">'Household'!$A$16</definedName>
    <definedName name="D5lab">'Household'!$E$16</definedName>
    <definedName name="D6a">'Household'!$A$17</definedName>
    <definedName name="D7a">'Household'!$A$18</definedName>
    <definedName name="D7lab">'Household'!$E$18</definedName>
    <definedName name="D8a">'Household'!$A$19</definedName>
    <definedName name="DEFLATEa">'Household'!$A$7</definedName>
    <definedName name="DEFLATEb">'Household'!$B$7</definedName>
    <definedName name="DEFLATEc">'Household'!$C$7:$N$7</definedName>
    <definedName name="HWEIGHTa">'Household'!$A$6</definedName>
    <definedName name="HWEIGHTb">'Household'!$B$6</definedName>
    <definedName name="HWEIGHTc">'Household'!$C$6:$N$6</definedName>
    <definedName name="MARRIEDa">'Household'!$A$11</definedName>
    <definedName name="MARRIEDb">'Household'!$B$11</definedName>
    <definedName name="MARRIEDc">'Household'!$C$11:$N$11</definedName>
    <definedName name="MARRIEDlab">'Household'!$E$11</definedName>
    <definedName name="OLE_LINK1" localSheetId="1">'Persons'!#REF!</definedName>
    <definedName name="PACTIVlab">'Persons'!$E$20</definedName>
    <definedName name="PDISABLlab">'Persons'!$E$28</definedName>
    <definedName name="PEDUClab">'Persons'!$E$17</definedName>
    <definedName name="PETHNATlab">'Persons'!$E$15</definedName>
    <definedName name="PIMMIGRlab">'Persons'!$E$16</definedName>
    <definedName name="PINDlab">'Persons'!$E$22</definedName>
    <definedName name="PLFSlab">'Persons'!$E$19</definedName>
    <definedName name="PMARTlab">'Persons'!$E$13</definedName>
    <definedName name="POCClab">'Persons'!$E$21</definedName>
    <definedName name="PRElab">'Persons'!$E$14</definedName>
    <definedName name="_xlnm.Print_Area" localSheetId="2">'Children'!$A$1:$K$11</definedName>
    <definedName name="_xlnm.Print_Area" localSheetId="0">'Household'!$A$1:$O$175</definedName>
    <definedName name="_xlnm.Print_Area" localSheetId="1">'Persons'!$A$1:$K$53</definedName>
    <definedName name="_xlnm.Print_Titles" localSheetId="0">'Household'!$1:$1</definedName>
    <definedName name="PSEXlab">'Persons'!$E$12</definedName>
    <definedName name="PTOCClab">'Persons'!$E$18</definedName>
    <definedName name="PTYPEWKlab">'Persons'!$E$23</definedName>
  </definedNames>
  <calcPr fullCalcOnLoad="1"/>
</workbook>
</file>

<file path=xl/sharedStrings.xml><?xml version="1.0" encoding="utf-8"?>
<sst xmlns="http://schemas.openxmlformats.org/spreadsheetml/2006/main" count="1713" uniqueCount="919">
  <si>
    <r>
      <t>V1NET = sum(iV1NET) over individuals in household,
where iV1NET = {[</t>
    </r>
    <r>
      <rPr>
        <i/>
        <sz val="10"/>
        <rFont val="Arial"/>
        <family val="2"/>
      </rPr>
      <t>p031890*p031900</t>
    </r>
    <r>
      <rPr>
        <sz val="10"/>
        <rFont val="Arial"/>
        <family val="2"/>
      </rPr>
      <t xml:space="preserve"> (or </t>
    </r>
    <r>
      <rPr>
        <i/>
        <sz val="10"/>
        <rFont val="Arial"/>
        <family val="2"/>
      </rPr>
      <t>p031920</t>
    </r>
    <r>
      <rPr>
        <sz val="10"/>
        <rFont val="Arial"/>
        <family val="2"/>
      </rPr>
      <t>)</t>
    </r>
    <r>
      <rPr>
        <i/>
        <sz val="10"/>
        <rFont val="Arial"/>
        <family val="2"/>
      </rPr>
      <t xml:space="preserve"> + p031950*p031960 + p031980 + p032000 + p032020 + p032040 + p032060 + p032080 + p032100</t>
    </r>
    <r>
      <rPr>
        <sz val="10"/>
        <rFont val="Arial"/>
        <family val="2"/>
      </rPr>
      <t>] if</t>
    </r>
    <r>
      <rPr>
        <i/>
        <sz val="10"/>
        <rFont val="Arial"/>
        <family val="2"/>
      </rPr>
      <t xml:space="preserve"> p031870</t>
    </r>
    <r>
      <rPr>
        <sz val="10"/>
        <rFont val="Arial"/>
        <family val="2"/>
      </rPr>
      <t>=1} + {[</t>
    </r>
    <r>
      <rPr>
        <i/>
        <sz val="10"/>
        <rFont val="Arial"/>
        <family val="2"/>
      </rPr>
      <t>p032270*p032280 (or p032270</t>
    </r>
    <r>
      <rPr>
        <sz val="10"/>
        <rFont val="Arial"/>
        <family val="2"/>
      </rPr>
      <t xml:space="preserve"> if </t>
    </r>
    <r>
      <rPr>
        <i/>
        <sz val="10"/>
        <rFont val="Arial"/>
        <family val="2"/>
      </rPr>
      <t>p032280</t>
    </r>
    <r>
      <rPr>
        <sz val="10"/>
        <rFont val="Arial"/>
        <family val="2"/>
      </rPr>
      <t xml:space="preserve">=97 or </t>
    </r>
    <r>
      <rPr>
        <i/>
        <sz val="10"/>
        <rFont val="Arial"/>
        <family val="2"/>
      </rPr>
      <t>p032290</t>
    </r>
    <r>
      <rPr>
        <sz val="10"/>
        <rFont val="Arial"/>
        <family val="2"/>
      </rPr>
      <t xml:space="preserve">)] if </t>
    </r>
    <r>
      <rPr>
        <i/>
        <sz val="10"/>
        <rFont val="Arial"/>
        <family val="2"/>
      </rPr>
      <t>p032240</t>
    </r>
    <r>
      <rPr>
        <sz val="10"/>
        <rFont val="Arial"/>
        <family val="2"/>
      </rPr>
      <t>=1},</t>
    </r>
    <r>
      <rPr>
        <i/>
        <sz val="10"/>
        <rFont val="Arial"/>
        <family val="2"/>
      </rPr>
      <t xml:space="preserve">
</t>
    </r>
    <r>
      <rPr>
        <sz val="10"/>
        <rFont val="Arial"/>
        <family val="2"/>
      </rPr>
      <t xml:space="preserve">where </t>
    </r>
    <r>
      <rPr>
        <i/>
        <sz val="10"/>
        <rFont val="Arial"/>
        <family val="2"/>
      </rPr>
      <t xml:space="preserve">p031870/p031890/p031900/p031920 </t>
    </r>
    <r>
      <rPr>
        <sz val="10"/>
        <rFont val="Arial"/>
        <family val="2"/>
      </rPr>
      <t xml:space="preserve">= wage-salary-pay: whether received [1: yes] / average monthly net amount in NC / number of months / total yearly amount if irregular, 
</t>
    </r>
    <r>
      <rPr>
        <i/>
        <sz val="10"/>
        <rFont val="Arial"/>
        <family val="2"/>
      </rPr>
      <t>p031930/p031940/p031950/p031960</t>
    </r>
    <r>
      <rPr>
        <sz val="10"/>
        <rFont val="Arial"/>
        <family val="2"/>
      </rPr>
      <t xml:space="preserve"> = extra payments for overtime or tips: whether received [1: yes] / whether in addition or included in normal earnings [1: in addittion] / average monthly amount in NC / number of months, 
</t>
    </r>
    <r>
      <rPr>
        <i/>
        <sz val="10"/>
        <rFont val="Arial"/>
        <family val="2"/>
      </rPr>
      <t>p032120</t>
    </r>
    <r>
      <rPr>
        <sz val="10"/>
        <rFont val="Arial"/>
        <family val="2"/>
      </rPr>
      <t xml:space="preserve"> = whether received any occasional extra payments,
</t>
    </r>
    <r>
      <rPr>
        <i/>
        <sz val="10"/>
        <rFont val="Arial"/>
        <family val="2"/>
      </rPr>
      <t>p031980</t>
    </r>
    <r>
      <rPr>
        <sz val="10"/>
        <rFont val="Arial"/>
        <family val="2"/>
      </rPr>
      <t xml:space="preserve"> = net amount of 13th salary,
</t>
    </r>
    <r>
      <rPr>
        <i/>
        <sz val="10"/>
        <rFont val="Arial"/>
        <family val="2"/>
      </rPr>
      <t>p032000</t>
    </r>
    <r>
      <rPr>
        <sz val="10"/>
        <rFont val="Arial"/>
        <family val="2"/>
      </rPr>
      <t xml:space="preserve"> = net amount of 14th salary,
</t>
    </r>
    <r>
      <rPr>
        <i/>
        <sz val="10"/>
        <rFont val="Arial"/>
        <family val="2"/>
      </rPr>
      <t>p032020</t>
    </r>
    <r>
      <rPr>
        <sz val="10"/>
        <rFont val="Arial"/>
        <family val="2"/>
      </rPr>
      <t xml:space="preserve"> = net amount of holiday pay,
</t>
    </r>
    <r>
      <rPr>
        <i/>
        <sz val="10"/>
        <rFont val="Arial"/>
        <family val="2"/>
      </rPr>
      <t>p032040</t>
    </r>
    <r>
      <rPr>
        <sz val="10"/>
        <rFont val="Arial"/>
        <family val="2"/>
      </rPr>
      <t xml:space="preserve"> = net amount of profit bonus,
</t>
    </r>
    <r>
      <rPr>
        <i/>
        <sz val="10"/>
        <rFont val="Arial"/>
        <family val="2"/>
      </rPr>
      <t>p032060</t>
    </r>
    <r>
      <rPr>
        <sz val="10"/>
        <rFont val="Arial"/>
        <family val="2"/>
      </rPr>
      <t xml:space="preserve"> = net amount of lumpsum payments,
</t>
    </r>
    <r>
      <rPr>
        <i/>
        <sz val="10"/>
        <rFont val="Arial"/>
        <family val="2"/>
      </rPr>
      <t>p032080</t>
    </r>
    <r>
      <rPr>
        <sz val="10"/>
        <rFont val="Arial"/>
        <family val="2"/>
      </rPr>
      <t xml:space="preserve"> = net amount of company shares,
</t>
    </r>
    <r>
      <rPr>
        <i/>
        <sz val="10"/>
        <rFont val="Arial"/>
        <family val="2"/>
      </rPr>
      <t>p032110</t>
    </r>
    <r>
      <rPr>
        <sz val="10"/>
        <rFont val="Arial"/>
        <family val="2"/>
      </rPr>
      <t xml:space="preserve"> = net amount of other payments,
</t>
    </r>
    <r>
      <rPr>
        <i/>
        <sz val="10"/>
        <rFont val="Arial"/>
        <family val="2"/>
      </rPr>
      <t>p032240/p032270/p032280/p032290</t>
    </r>
    <r>
      <rPr>
        <sz val="10"/>
        <rFont val="Arial"/>
        <family val="2"/>
      </rPr>
      <t xml:space="preserve"> = income from secondary/casual job: whether received [1: yes] / average monthly amount in NC / number of months [97: lumpsum] / total yearly amount if irregular.</t>
    </r>
  </si>
  <si>
    <t>Aggregated over ECHP individual level interview data (P-file, Wave 3)</t>
  </si>
  <si>
    <r>
      <t>V39NET = {[</t>
    </r>
    <r>
      <rPr>
        <i/>
        <sz val="10"/>
        <rFont val="Arial"/>
        <family val="2"/>
      </rPr>
      <t>p031890*p031900</t>
    </r>
    <r>
      <rPr>
        <sz val="10"/>
        <rFont val="Arial"/>
        <family val="2"/>
      </rPr>
      <t xml:space="preserve"> (or </t>
    </r>
    <r>
      <rPr>
        <i/>
        <sz val="10"/>
        <rFont val="Arial"/>
        <family val="2"/>
      </rPr>
      <t>p031920</t>
    </r>
    <r>
      <rPr>
        <sz val="10"/>
        <rFont val="Arial"/>
        <family val="2"/>
      </rPr>
      <t>)</t>
    </r>
    <r>
      <rPr>
        <i/>
        <sz val="10"/>
        <rFont val="Arial"/>
        <family val="2"/>
      </rPr>
      <t xml:space="preserve"> + p031950*p031960 + p031980 + p032000 + p032020 + p032040 + p032060 + p032080 + p032100</t>
    </r>
    <r>
      <rPr>
        <sz val="10"/>
        <rFont val="Arial"/>
        <family val="2"/>
      </rPr>
      <t>] if</t>
    </r>
    <r>
      <rPr>
        <i/>
        <sz val="10"/>
        <rFont val="Arial"/>
        <family val="2"/>
      </rPr>
      <t xml:space="preserve"> p031870</t>
    </r>
    <r>
      <rPr>
        <sz val="10"/>
        <rFont val="Arial"/>
        <family val="2"/>
      </rPr>
      <t>=1} + {[</t>
    </r>
    <r>
      <rPr>
        <i/>
        <sz val="10"/>
        <rFont val="Arial"/>
        <family val="2"/>
      </rPr>
      <t>p032270*p032280 (or p032270</t>
    </r>
    <r>
      <rPr>
        <sz val="10"/>
        <rFont val="Arial"/>
        <family val="2"/>
      </rPr>
      <t xml:space="preserve"> if </t>
    </r>
    <r>
      <rPr>
        <i/>
        <sz val="10"/>
        <rFont val="Arial"/>
        <family val="2"/>
      </rPr>
      <t>p032280</t>
    </r>
    <r>
      <rPr>
        <sz val="10"/>
        <rFont val="Arial"/>
        <family val="2"/>
      </rPr>
      <t xml:space="preserve">=97 or </t>
    </r>
    <r>
      <rPr>
        <i/>
        <sz val="10"/>
        <rFont val="Arial"/>
        <family val="2"/>
      </rPr>
      <t>p032290</t>
    </r>
    <r>
      <rPr>
        <sz val="10"/>
        <rFont val="Arial"/>
        <family val="2"/>
      </rPr>
      <t xml:space="preserve">)] if </t>
    </r>
    <r>
      <rPr>
        <i/>
        <sz val="10"/>
        <rFont val="Arial"/>
        <family val="2"/>
      </rPr>
      <t>p032240</t>
    </r>
    <r>
      <rPr>
        <sz val="10"/>
        <rFont val="Arial"/>
        <family val="2"/>
      </rPr>
      <t xml:space="preserve">=1} if </t>
    </r>
    <r>
      <rPr>
        <i/>
        <sz val="10"/>
        <rFont val="Arial"/>
        <family val="2"/>
      </rPr>
      <t>r08rel01</t>
    </r>
    <r>
      <rPr>
        <sz val="10"/>
        <rFont val="Arial"/>
        <family val="2"/>
      </rPr>
      <t>=0,</t>
    </r>
    <r>
      <rPr>
        <i/>
        <sz val="10"/>
        <rFont val="Arial"/>
        <family val="2"/>
      </rPr>
      <t xml:space="preserve">
</t>
    </r>
    <r>
      <rPr>
        <sz val="10"/>
        <rFont val="Arial"/>
        <family val="2"/>
      </rPr>
      <t xml:space="preserve">where </t>
    </r>
    <r>
      <rPr>
        <i/>
        <sz val="10"/>
        <rFont val="Arial"/>
        <family val="2"/>
      </rPr>
      <t xml:space="preserve">p031870/p031890/p031900/p031920 </t>
    </r>
    <r>
      <rPr>
        <sz val="10"/>
        <rFont val="Arial"/>
        <family val="2"/>
      </rPr>
      <t xml:space="preserve">= wage-salary-pay: whether received [1: yes] / average monthly net amount in NC / number of months / total yearly amount if irregular, 
</t>
    </r>
    <r>
      <rPr>
        <i/>
        <sz val="10"/>
        <rFont val="Arial"/>
        <family val="2"/>
      </rPr>
      <t>p031930/p031940/p031950/p031960</t>
    </r>
    <r>
      <rPr>
        <sz val="10"/>
        <rFont val="Arial"/>
        <family val="2"/>
      </rPr>
      <t xml:space="preserve"> = extra payments for overtime or tips: whether received [1: yes] / whether in addition or included in normal earnings [1: in addittion] / average monthly amount in NC / number of months, 
</t>
    </r>
    <r>
      <rPr>
        <i/>
        <sz val="10"/>
        <rFont val="Arial"/>
        <family val="2"/>
      </rPr>
      <t>p032120</t>
    </r>
    <r>
      <rPr>
        <sz val="10"/>
        <rFont val="Arial"/>
        <family val="2"/>
      </rPr>
      <t xml:space="preserve"> = whether received any occasional extra payments,
</t>
    </r>
    <r>
      <rPr>
        <i/>
        <sz val="10"/>
        <rFont val="Arial"/>
        <family val="2"/>
      </rPr>
      <t>p031980</t>
    </r>
    <r>
      <rPr>
        <sz val="10"/>
        <rFont val="Arial"/>
        <family val="2"/>
      </rPr>
      <t xml:space="preserve"> = net amount of 13th salary,
</t>
    </r>
    <r>
      <rPr>
        <i/>
        <sz val="10"/>
        <rFont val="Arial"/>
        <family val="2"/>
      </rPr>
      <t>p032000</t>
    </r>
    <r>
      <rPr>
        <sz val="10"/>
        <rFont val="Arial"/>
        <family val="2"/>
      </rPr>
      <t xml:space="preserve"> = net amount of 14th salary,
</t>
    </r>
    <r>
      <rPr>
        <i/>
        <sz val="10"/>
        <rFont val="Arial"/>
        <family val="2"/>
      </rPr>
      <t>p032020</t>
    </r>
    <r>
      <rPr>
        <sz val="10"/>
        <rFont val="Arial"/>
        <family val="2"/>
      </rPr>
      <t xml:space="preserve"> = net amount of holiday pay,
</t>
    </r>
    <r>
      <rPr>
        <i/>
        <sz val="10"/>
        <rFont val="Arial"/>
        <family val="2"/>
      </rPr>
      <t>p032040</t>
    </r>
    <r>
      <rPr>
        <sz val="10"/>
        <rFont val="Arial"/>
        <family val="2"/>
      </rPr>
      <t xml:space="preserve"> = net amount of profit bonus,
</t>
    </r>
    <r>
      <rPr>
        <i/>
        <sz val="10"/>
        <rFont val="Arial"/>
        <family val="2"/>
      </rPr>
      <t>p032060</t>
    </r>
    <r>
      <rPr>
        <sz val="10"/>
        <rFont val="Arial"/>
        <family val="2"/>
      </rPr>
      <t xml:space="preserve"> = net amount of lumpsum payments,
</t>
    </r>
    <r>
      <rPr>
        <i/>
        <sz val="10"/>
        <rFont val="Arial"/>
        <family val="2"/>
      </rPr>
      <t>p032080</t>
    </r>
    <r>
      <rPr>
        <sz val="10"/>
        <rFont val="Arial"/>
        <family val="2"/>
      </rPr>
      <t xml:space="preserve"> = net amount of company shares,
</t>
    </r>
    <r>
      <rPr>
        <i/>
        <sz val="10"/>
        <rFont val="Arial"/>
        <family val="2"/>
      </rPr>
      <t>p032110</t>
    </r>
    <r>
      <rPr>
        <sz val="10"/>
        <rFont val="Arial"/>
        <family val="2"/>
      </rPr>
      <t xml:space="preserve"> = net amount of other payments,
</t>
    </r>
    <r>
      <rPr>
        <i/>
        <sz val="10"/>
        <rFont val="Arial"/>
        <family val="2"/>
      </rPr>
      <t>p032240/p032270/p032280/p032290</t>
    </r>
    <r>
      <rPr>
        <sz val="10"/>
        <rFont val="Arial"/>
        <family val="2"/>
      </rPr>
      <t xml:space="preserve"> = income from secondary/casual job: whether received [1: yes] / average monthly amount in NC / number of months [97: lumpsum] / total yearly amount if irregular,
</t>
    </r>
    <r>
      <rPr>
        <i/>
        <sz val="10"/>
        <rFont val="Arial"/>
        <family val="2"/>
      </rPr>
      <t>r03rel01</t>
    </r>
    <r>
      <rPr>
        <sz val="10"/>
        <rFont val="Arial"/>
        <family val="2"/>
      </rPr>
      <t xml:space="preserve"> = relation to person in line 1 [0: head of household].</t>
    </r>
  </si>
  <si>
    <r>
      <t>V41NET = {[</t>
    </r>
    <r>
      <rPr>
        <i/>
        <sz val="10"/>
        <rFont val="Arial"/>
        <family val="2"/>
      </rPr>
      <t>p031890*p031900</t>
    </r>
    <r>
      <rPr>
        <sz val="10"/>
        <rFont val="Arial"/>
        <family val="2"/>
      </rPr>
      <t xml:space="preserve"> (or </t>
    </r>
    <r>
      <rPr>
        <i/>
        <sz val="10"/>
        <rFont val="Arial"/>
        <family val="2"/>
      </rPr>
      <t>p031920</t>
    </r>
    <r>
      <rPr>
        <sz val="10"/>
        <rFont val="Arial"/>
        <family val="2"/>
      </rPr>
      <t>)</t>
    </r>
    <r>
      <rPr>
        <i/>
        <sz val="10"/>
        <rFont val="Arial"/>
        <family val="2"/>
      </rPr>
      <t xml:space="preserve"> + p031950*p031960 + p031980 + p032000 + p032020 + p032040 + p032060 + p032080 + p032100</t>
    </r>
    <r>
      <rPr>
        <sz val="10"/>
        <rFont val="Arial"/>
        <family val="2"/>
      </rPr>
      <t>] if</t>
    </r>
    <r>
      <rPr>
        <i/>
        <sz val="10"/>
        <rFont val="Arial"/>
        <family val="2"/>
      </rPr>
      <t xml:space="preserve"> p031870</t>
    </r>
    <r>
      <rPr>
        <sz val="10"/>
        <rFont val="Arial"/>
        <family val="2"/>
      </rPr>
      <t>=1} + {[</t>
    </r>
    <r>
      <rPr>
        <i/>
        <sz val="10"/>
        <rFont val="Arial"/>
        <family val="2"/>
      </rPr>
      <t>p032270*p032280 (or p032270</t>
    </r>
    <r>
      <rPr>
        <sz val="10"/>
        <rFont val="Arial"/>
        <family val="2"/>
      </rPr>
      <t xml:space="preserve"> if </t>
    </r>
    <r>
      <rPr>
        <i/>
        <sz val="10"/>
        <rFont val="Arial"/>
        <family val="2"/>
      </rPr>
      <t>p032280</t>
    </r>
    <r>
      <rPr>
        <sz val="10"/>
        <rFont val="Arial"/>
        <family val="2"/>
      </rPr>
      <t xml:space="preserve">=97 or </t>
    </r>
    <r>
      <rPr>
        <i/>
        <sz val="10"/>
        <rFont val="Arial"/>
        <family val="2"/>
      </rPr>
      <t>p032290</t>
    </r>
    <r>
      <rPr>
        <sz val="10"/>
        <rFont val="Arial"/>
        <family val="2"/>
      </rPr>
      <t xml:space="preserve">)] if </t>
    </r>
    <r>
      <rPr>
        <i/>
        <sz val="10"/>
        <rFont val="Arial"/>
        <family val="2"/>
      </rPr>
      <t>p032240</t>
    </r>
    <r>
      <rPr>
        <sz val="10"/>
        <rFont val="Arial"/>
        <family val="2"/>
      </rPr>
      <t xml:space="preserve">=1} if </t>
    </r>
    <r>
      <rPr>
        <i/>
        <sz val="10"/>
        <rFont val="Arial"/>
        <family val="2"/>
      </rPr>
      <t>r03rel01</t>
    </r>
    <r>
      <rPr>
        <sz val="10"/>
        <rFont val="Arial"/>
        <family val="2"/>
      </rPr>
      <t>=1,</t>
    </r>
    <r>
      <rPr>
        <i/>
        <sz val="10"/>
        <rFont val="Arial"/>
        <family val="2"/>
      </rPr>
      <t xml:space="preserve">
</t>
    </r>
    <r>
      <rPr>
        <sz val="10"/>
        <rFont val="Arial"/>
        <family val="2"/>
      </rPr>
      <t xml:space="preserve">where </t>
    </r>
    <r>
      <rPr>
        <i/>
        <sz val="10"/>
        <rFont val="Arial"/>
        <family val="2"/>
      </rPr>
      <t xml:space="preserve">p031870/p031890/p031900/p031920 </t>
    </r>
    <r>
      <rPr>
        <sz val="10"/>
        <rFont val="Arial"/>
        <family val="2"/>
      </rPr>
      <t xml:space="preserve">= wage-salary-pay: whether received [1: yes] / average monthly net amount in NC / number of months / total yearly amount if irregular, 
</t>
    </r>
    <r>
      <rPr>
        <i/>
        <sz val="10"/>
        <rFont val="Arial"/>
        <family val="2"/>
      </rPr>
      <t>p031930/p031940/p031950/p031960</t>
    </r>
    <r>
      <rPr>
        <sz val="10"/>
        <rFont val="Arial"/>
        <family val="2"/>
      </rPr>
      <t xml:space="preserve"> = extra payments for overtime or tips: whether received [1: yes] / whether in addition or included in normal earnings [1: in addittion] / average monthly amount in NC / number of months, 
</t>
    </r>
    <r>
      <rPr>
        <i/>
        <sz val="10"/>
        <rFont val="Arial"/>
        <family val="2"/>
      </rPr>
      <t>p032120</t>
    </r>
    <r>
      <rPr>
        <sz val="10"/>
        <rFont val="Arial"/>
        <family val="2"/>
      </rPr>
      <t xml:space="preserve"> = whether received any occasional extra payments,
</t>
    </r>
    <r>
      <rPr>
        <i/>
        <sz val="10"/>
        <rFont val="Arial"/>
        <family val="2"/>
      </rPr>
      <t>p031980</t>
    </r>
    <r>
      <rPr>
        <sz val="10"/>
        <rFont val="Arial"/>
        <family val="2"/>
      </rPr>
      <t xml:space="preserve"> = net amount of 13th salary,
</t>
    </r>
    <r>
      <rPr>
        <i/>
        <sz val="10"/>
        <rFont val="Arial"/>
        <family val="2"/>
      </rPr>
      <t>p032000</t>
    </r>
    <r>
      <rPr>
        <sz val="10"/>
        <rFont val="Arial"/>
        <family val="2"/>
      </rPr>
      <t xml:space="preserve"> = net amount of 14th salary,
</t>
    </r>
    <r>
      <rPr>
        <i/>
        <sz val="10"/>
        <rFont val="Arial"/>
        <family val="2"/>
      </rPr>
      <t>p032020</t>
    </r>
    <r>
      <rPr>
        <sz val="10"/>
        <rFont val="Arial"/>
        <family val="2"/>
      </rPr>
      <t xml:space="preserve"> = net amount of holiday pay,
</t>
    </r>
    <r>
      <rPr>
        <i/>
        <sz val="10"/>
        <rFont val="Arial"/>
        <family val="2"/>
      </rPr>
      <t>p032040</t>
    </r>
    <r>
      <rPr>
        <sz val="10"/>
        <rFont val="Arial"/>
        <family val="2"/>
      </rPr>
      <t xml:space="preserve"> = net amount of profit bonus,
</t>
    </r>
    <r>
      <rPr>
        <i/>
        <sz val="10"/>
        <rFont val="Arial"/>
        <family val="2"/>
      </rPr>
      <t>p032060</t>
    </r>
    <r>
      <rPr>
        <sz val="10"/>
        <rFont val="Arial"/>
        <family val="2"/>
      </rPr>
      <t xml:space="preserve"> = net amount of lumpsum payments,
</t>
    </r>
    <r>
      <rPr>
        <i/>
        <sz val="10"/>
        <rFont val="Arial"/>
        <family val="2"/>
      </rPr>
      <t>p032080</t>
    </r>
    <r>
      <rPr>
        <sz val="10"/>
        <rFont val="Arial"/>
        <family val="2"/>
      </rPr>
      <t xml:space="preserve"> = net amount of company shares,
</t>
    </r>
    <r>
      <rPr>
        <i/>
        <sz val="10"/>
        <rFont val="Arial"/>
        <family val="2"/>
      </rPr>
      <t>p032110</t>
    </r>
    <r>
      <rPr>
        <sz val="10"/>
        <rFont val="Arial"/>
        <family val="2"/>
      </rPr>
      <t xml:space="preserve"> = net amount of other payments,
</t>
    </r>
    <r>
      <rPr>
        <i/>
        <sz val="10"/>
        <rFont val="Arial"/>
        <family val="2"/>
      </rPr>
      <t>p032240/p032270/p032280/p032290</t>
    </r>
    <r>
      <rPr>
        <sz val="10"/>
        <rFont val="Arial"/>
        <family val="2"/>
      </rPr>
      <t xml:space="preserve"> = income from secondary/casual job: whether received [1: yes] / average monthly amount in NC / number of months [97: lumpsum] / total yearly amount if irregular,
</t>
    </r>
    <r>
      <rPr>
        <i/>
        <sz val="10"/>
        <rFont val="Arial"/>
        <family val="2"/>
      </rPr>
      <t>r03rel01</t>
    </r>
    <r>
      <rPr>
        <sz val="10"/>
        <rFont val="Arial"/>
        <family val="2"/>
      </rPr>
      <t xml:space="preserve"> = relation to person in line 1 [1: spouse/partner/cohabitee of head].</t>
    </r>
  </si>
  <si>
    <t>Calculated as the income from salaried work (PNWAGE) divided by the number of weekly hours (PHOURS) multiplied by 52.
Please note that the reference period of the income and number of hours are different (year 1995 versus current situation), hence this variable is weak: if a person changes activity status, or if he/she changes job during year, or if main activity is stated as self-employed, but an additional wage is declared, all this will results in false hourly wage rate.</t>
  </si>
  <si>
    <t>Calculated as the income from salaried work (V39NET) divided by the number of weekly hours (HRSHD) multiplied by 52.
Please note that the reference period of the income and number of hours are different (year 1995 versus current situation), hence this variable is weak: if a person changes activity status, or if he/she changes job during year, or if main activity is stated as self-employed, but an additional wage is declared, all this will results in false hourly wage rate.</t>
  </si>
  <si>
    <t>Calculated as the income from salaried work (V41NET) divided by the number of weekly hours (HRSSP) multiplied by 52.
Please note that the reference period of the income and number of hours are different (year 1995 versus current situation), hence this variable is weak: if a person changes activity status, or if he/she changes job during year, or if main activity is stated as self-employed, but an additional wage is declared, all this will results in false hourly wage rate.</t>
  </si>
  <si>
    <r>
      <t xml:space="preserve">
Missing main wage incomes have been treated as zeros for:
- persons whose LFS is not employed and whose largest source of household income (</t>
    </r>
    <r>
      <rPr>
        <i/>
        <sz val="10"/>
        <rFont val="Arial"/>
        <family val="2"/>
      </rPr>
      <t>h030830</t>
    </r>
    <r>
      <rPr>
        <sz val="10"/>
        <rFont val="Arial"/>
        <family val="2"/>
      </rPr>
      <t>) is not wages or salaries;
- a few individual cases (mostly young persons) if not head or spouse, and number of months less than 12.
Income from secondary/casual job has been treated as zero (not as missing) in order not to loose the main wage.</t>
    </r>
  </si>
  <si>
    <r>
      <t>PUNEMP = {[</t>
    </r>
    <r>
      <rPr>
        <i/>
        <sz val="10"/>
        <rFont val="Arial"/>
        <family val="2"/>
      </rPr>
      <t>p032320*p032330</t>
    </r>
    <r>
      <rPr>
        <sz val="10"/>
        <rFont val="Arial"/>
        <family val="2"/>
      </rPr>
      <t xml:space="preserve"> (or </t>
    </r>
    <r>
      <rPr>
        <i/>
        <sz val="10"/>
        <rFont val="Arial"/>
        <family val="2"/>
      </rPr>
      <t>p032320</t>
    </r>
    <r>
      <rPr>
        <sz val="10"/>
        <rFont val="Arial"/>
        <family val="2"/>
      </rPr>
      <t xml:space="preserve"> if </t>
    </r>
    <r>
      <rPr>
        <i/>
        <sz val="10"/>
        <rFont val="Arial"/>
        <family val="2"/>
      </rPr>
      <t>p032330</t>
    </r>
    <r>
      <rPr>
        <sz val="10"/>
        <rFont val="Arial"/>
        <family val="2"/>
      </rPr>
      <t xml:space="preserve">=97)] if </t>
    </r>
    <r>
      <rPr>
        <i/>
        <sz val="10"/>
        <rFont val="Arial"/>
        <family val="2"/>
      </rPr>
      <t>p032310</t>
    </r>
    <r>
      <rPr>
        <sz val="10"/>
        <rFont val="Arial"/>
        <family val="2"/>
      </rPr>
      <t>=1 + [</t>
    </r>
    <r>
      <rPr>
        <i/>
        <sz val="10"/>
        <rFont val="Arial"/>
        <family val="2"/>
      </rPr>
      <t>p032380*p032390</t>
    </r>
    <r>
      <rPr>
        <sz val="10"/>
        <rFont val="Arial"/>
        <family val="2"/>
      </rPr>
      <t xml:space="preserve"> (or </t>
    </r>
    <r>
      <rPr>
        <i/>
        <sz val="10"/>
        <rFont val="Arial"/>
        <family val="2"/>
      </rPr>
      <t>p032380</t>
    </r>
    <r>
      <rPr>
        <sz val="10"/>
        <rFont val="Arial"/>
        <family val="2"/>
      </rPr>
      <t xml:space="preserve"> if </t>
    </r>
    <r>
      <rPr>
        <i/>
        <sz val="10"/>
        <rFont val="Arial"/>
        <family val="2"/>
      </rPr>
      <t>p032390</t>
    </r>
    <r>
      <rPr>
        <sz val="10"/>
        <rFont val="Arial"/>
        <family val="2"/>
      </rPr>
      <t xml:space="preserve">=97)] if </t>
    </r>
    <r>
      <rPr>
        <i/>
        <sz val="10"/>
        <rFont val="Arial"/>
        <family val="2"/>
      </rPr>
      <t>p032370</t>
    </r>
    <r>
      <rPr>
        <sz val="10"/>
        <rFont val="Arial"/>
        <family val="2"/>
      </rPr>
      <t xml:space="preserve">=1 + </t>
    </r>
    <r>
      <rPr>
        <i/>
        <sz val="10"/>
        <rFont val="Arial"/>
        <family val="2"/>
      </rPr>
      <t>p032410*p032420</t>
    </r>
    <r>
      <rPr>
        <sz val="10"/>
        <rFont val="Arial"/>
        <family val="2"/>
      </rPr>
      <t xml:space="preserve"> (or </t>
    </r>
    <r>
      <rPr>
        <i/>
        <sz val="10"/>
        <rFont val="Arial"/>
        <family val="2"/>
      </rPr>
      <t>p032410</t>
    </r>
    <r>
      <rPr>
        <sz val="10"/>
        <rFont val="Arial"/>
        <family val="2"/>
      </rPr>
      <t xml:space="preserve"> if </t>
    </r>
    <r>
      <rPr>
        <i/>
        <sz val="10"/>
        <rFont val="Arial"/>
        <family val="2"/>
      </rPr>
      <t>p032420</t>
    </r>
    <r>
      <rPr>
        <sz val="10"/>
        <rFont val="Arial"/>
        <family val="2"/>
      </rPr>
      <t xml:space="preserve">=97) + </t>
    </r>
    <r>
      <rPr>
        <i/>
        <sz val="10"/>
        <rFont val="Arial"/>
        <family val="2"/>
      </rPr>
      <t>p032440*p032450</t>
    </r>
    <r>
      <rPr>
        <sz val="10"/>
        <rFont val="Arial"/>
        <family val="2"/>
      </rPr>
      <t xml:space="preserve"> (or </t>
    </r>
    <r>
      <rPr>
        <i/>
        <sz val="10"/>
        <rFont val="Arial"/>
        <family val="2"/>
      </rPr>
      <t>p032440</t>
    </r>
    <r>
      <rPr>
        <sz val="10"/>
        <rFont val="Arial"/>
        <family val="2"/>
      </rPr>
      <t xml:space="preserve"> if </t>
    </r>
    <r>
      <rPr>
        <i/>
        <sz val="10"/>
        <rFont val="Arial"/>
        <family val="2"/>
      </rPr>
      <t>p032450</t>
    </r>
    <r>
      <rPr>
        <sz val="10"/>
        <rFont val="Arial"/>
        <family val="2"/>
      </rPr>
      <t xml:space="preserve">=97)} if </t>
    </r>
    <r>
      <rPr>
        <i/>
        <sz val="10"/>
        <rFont val="Arial"/>
        <family val="2"/>
      </rPr>
      <t>p032300</t>
    </r>
    <r>
      <rPr>
        <sz val="10"/>
        <rFont val="Arial"/>
        <family val="2"/>
      </rPr>
      <t xml:space="preserve">=1,
where </t>
    </r>
    <r>
      <rPr>
        <i/>
        <sz val="10"/>
        <rFont val="Arial"/>
        <family val="2"/>
      </rPr>
      <t>p032300</t>
    </r>
    <r>
      <rPr>
        <sz val="10"/>
        <rFont val="Arial"/>
        <family val="2"/>
      </rPr>
      <t xml:space="preserve"> = whether received any unemployment benefit in 1995 [1: yes],
</t>
    </r>
    <r>
      <rPr>
        <i/>
        <sz val="10"/>
        <rFont val="Arial"/>
        <family val="2"/>
      </rPr>
      <t xml:space="preserve">p032310/p032320/p032330 </t>
    </r>
    <r>
      <rPr>
        <sz val="10"/>
        <rFont val="Arial"/>
        <family val="2"/>
      </rPr>
      <t xml:space="preserve">= unemployment insurance benefit: whether received [1: yes] / average monthly amount or lumpsum in NC / number of months [97: lumpsum],
</t>
    </r>
    <r>
      <rPr>
        <i/>
        <sz val="10"/>
        <rFont val="Arial"/>
        <family val="2"/>
      </rPr>
      <t>p032370/p032380/p032390</t>
    </r>
    <r>
      <rPr>
        <sz val="10"/>
        <rFont val="Arial"/>
        <family val="2"/>
      </rPr>
      <t xml:space="preserve"> = (re)training allowance: whether received [1: yes] / average monthly amount or lumpsum in NC / number of months [97: lumpsum],
</t>
    </r>
    <r>
      <rPr>
        <i/>
        <sz val="10"/>
        <rFont val="Arial"/>
        <family val="2"/>
      </rPr>
      <t>p032410/p032420</t>
    </r>
    <r>
      <rPr>
        <sz val="10"/>
        <rFont val="Arial"/>
        <family val="2"/>
      </rPr>
      <t xml:space="preserve"> =  placement/resettlement benefit: average monthly amount or lumpsum in NC / number of months [97: lumpsum],
</t>
    </r>
    <r>
      <rPr>
        <i/>
        <sz val="10"/>
        <rFont val="Arial"/>
        <family val="2"/>
      </rPr>
      <t>p032440/p032450</t>
    </r>
    <r>
      <rPr>
        <sz val="10"/>
        <rFont val="Arial"/>
        <family val="2"/>
      </rPr>
      <t xml:space="preserve"> = other unemployment benefits: average monthly amount or lumpsum in NC / number of months [97: lumpsum].</t>
    </r>
  </si>
  <si>
    <t>Including the ordinary unemployment benefit, the vocational training benefits, and the resettlement benefits.
Please note that the vocational training benefit and the resettlement benefit exist in Greece and were asked in the survey, but there were no observations in the 1995 sample.</t>
  </si>
  <si>
    <r>
      <t>PIMMIGR = 1 if {[</t>
    </r>
    <r>
      <rPr>
        <i/>
        <sz val="10"/>
        <rFont val="Arial"/>
        <family val="2"/>
      </rPr>
      <t>p033640</t>
    </r>
    <r>
      <rPr>
        <sz val="10"/>
        <rFont val="Arial"/>
        <family val="2"/>
      </rPr>
      <t>=1 or (</t>
    </r>
    <r>
      <rPr>
        <i/>
        <sz val="10"/>
        <rFont val="Arial"/>
        <family val="2"/>
      </rPr>
      <t>p033640</t>
    </r>
    <r>
      <rPr>
        <sz val="10"/>
        <rFont val="Arial"/>
        <family val="2"/>
      </rPr>
      <t>=2 &amp;</t>
    </r>
    <r>
      <rPr>
        <i/>
        <sz val="10"/>
        <rFont val="Arial"/>
        <family val="2"/>
      </rPr>
      <t xml:space="preserve"> p033660</t>
    </r>
    <r>
      <rPr>
        <sz val="10"/>
        <rFont val="Arial"/>
        <family val="2"/>
      </rPr>
      <t>=1)] or, if missing, [</t>
    </r>
    <r>
      <rPr>
        <i/>
        <sz val="10"/>
        <rFont val="Arial"/>
        <family val="2"/>
      </rPr>
      <t>p02364</t>
    </r>
    <r>
      <rPr>
        <sz val="10"/>
        <rFont val="Arial"/>
        <family val="2"/>
      </rPr>
      <t>=1 or (</t>
    </r>
    <r>
      <rPr>
        <i/>
        <sz val="10"/>
        <rFont val="Arial"/>
        <family val="2"/>
      </rPr>
      <t>p02364</t>
    </r>
    <r>
      <rPr>
        <sz val="10"/>
        <rFont val="Arial"/>
        <family val="2"/>
      </rPr>
      <t xml:space="preserve">=2 &amp; </t>
    </r>
    <r>
      <rPr>
        <i/>
        <sz val="10"/>
        <rFont val="Arial"/>
        <family val="2"/>
      </rPr>
      <t>p02366</t>
    </r>
    <r>
      <rPr>
        <sz val="10"/>
        <rFont val="Arial"/>
        <family val="2"/>
      </rPr>
      <t xml:space="preserve">=1)] or, if missing, </t>
    </r>
    <r>
      <rPr>
        <i/>
        <sz val="10"/>
        <rFont val="Arial"/>
        <family val="2"/>
      </rPr>
      <t>p01312</t>
    </r>
    <r>
      <rPr>
        <sz val="10"/>
        <rFont val="Arial"/>
        <family val="2"/>
      </rPr>
      <t>=1},
PIMMIGR = 2 if {[</t>
    </r>
    <r>
      <rPr>
        <i/>
        <sz val="10"/>
        <rFont val="Arial"/>
        <family val="2"/>
      </rPr>
      <t>p033730</t>
    </r>
    <r>
      <rPr>
        <sz val="10"/>
        <rFont val="Arial"/>
        <family val="2"/>
      </rPr>
      <t>&gt;0 or (</t>
    </r>
    <r>
      <rPr>
        <i/>
        <sz val="10"/>
        <rFont val="Arial"/>
        <family val="2"/>
      </rPr>
      <t>p033640</t>
    </r>
    <r>
      <rPr>
        <sz val="10"/>
        <rFont val="Arial"/>
        <family val="2"/>
      </rPr>
      <t xml:space="preserve">=2 &amp; </t>
    </r>
    <r>
      <rPr>
        <i/>
        <sz val="10"/>
        <rFont val="Arial"/>
        <family val="2"/>
      </rPr>
      <t>p033660</t>
    </r>
    <r>
      <rPr>
        <sz val="10"/>
        <rFont val="Arial"/>
        <family val="2"/>
      </rPr>
      <t>=2)] or, if missing, [</t>
    </r>
    <r>
      <rPr>
        <i/>
        <sz val="10"/>
        <rFont val="Arial"/>
        <family val="2"/>
      </rPr>
      <t>p2373</t>
    </r>
    <r>
      <rPr>
        <sz val="10"/>
        <rFont val="Arial"/>
        <family val="2"/>
      </rPr>
      <t>&gt;0 or (</t>
    </r>
    <r>
      <rPr>
        <i/>
        <sz val="10"/>
        <rFont val="Arial"/>
        <family val="2"/>
      </rPr>
      <t>p02364</t>
    </r>
    <r>
      <rPr>
        <sz val="10"/>
        <rFont val="Arial"/>
        <family val="2"/>
      </rPr>
      <t xml:space="preserve">=2 &amp; </t>
    </r>
    <r>
      <rPr>
        <i/>
        <sz val="10"/>
        <rFont val="Arial"/>
        <family val="2"/>
      </rPr>
      <t>p02366</t>
    </r>
    <r>
      <rPr>
        <sz val="10"/>
        <rFont val="Arial"/>
        <family val="2"/>
      </rPr>
      <t xml:space="preserve">=2)] or, if missing, </t>
    </r>
    <r>
      <rPr>
        <i/>
        <sz val="10"/>
        <rFont val="Arial"/>
        <family val="2"/>
      </rPr>
      <t>p01312</t>
    </r>
    <r>
      <rPr>
        <sz val="10"/>
        <rFont val="Arial"/>
        <family val="2"/>
      </rPr>
      <t>=2}</t>
    </r>
    <r>
      <rPr>
        <sz val="10"/>
        <rFont val="Arial"/>
        <family val="2"/>
      </rPr>
      <t xml:space="preserve">,
where </t>
    </r>
    <r>
      <rPr>
        <i/>
        <sz val="10"/>
        <rFont val="Arial"/>
        <family val="2"/>
      </rPr>
      <t>p033640/p02364</t>
    </r>
    <r>
      <rPr>
        <sz val="10"/>
        <rFont val="Arial"/>
        <family val="2"/>
      </rPr>
      <t xml:space="preserve"> = whether living in this region since birth [1:yes; 2: no], Waves 3/2,
</t>
    </r>
    <r>
      <rPr>
        <i/>
        <sz val="10"/>
        <rFont val="Arial"/>
        <family val="2"/>
      </rPr>
      <t>p033660/p02366</t>
    </r>
    <r>
      <rPr>
        <sz val="10"/>
        <rFont val="Arial"/>
        <family val="2"/>
      </rPr>
      <t xml:space="preserve"> = residence before coming to this region [1: in this country; 2: abroad], Waves 3/2,
</t>
    </r>
    <r>
      <rPr>
        <i/>
        <sz val="10"/>
        <rFont val="Arial"/>
        <family val="2"/>
      </rPr>
      <t>p033730/p02373</t>
    </r>
    <r>
      <rPr>
        <sz val="10"/>
        <rFont val="Arial"/>
        <family val="2"/>
      </rPr>
      <t xml:space="preserve"> = country of birth, Waves 3/2,
</t>
    </r>
    <r>
      <rPr>
        <i/>
        <sz val="10"/>
        <rFont val="Arial"/>
        <family val="2"/>
      </rPr>
      <t>p01312</t>
    </r>
    <r>
      <rPr>
        <sz val="10"/>
        <rFont val="Arial"/>
        <family val="2"/>
      </rPr>
      <t xml:space="preserve"> = whehter was born in this country [1:yes; 2: no], Wave 1.</t>
    </r>
  </si>
  <si>
    <r>
      <t>IMMIGRHD = 1 if {[</t>
    </r>
    <r>
      <rPr>
        <i/>
        <sz val="10"/>
        <rFont val="Arial"/>
        <family val="2"/>
      </rPr>
      <t>p033640</t>
    </r>
    <r>
      <rPr>
        <sz val="10"/>
        <rFont val="Arial"/>
        <family val="2"/>
      </rPr>
      <t>=1 or (</t>
    </r>
    <r>
      <rPr>
        <i/>
        <sz val="10"/>
        <rFont val="Arial"/>
        <family val="2"/>
      </rPr>
      <t>p033640</t>
    </r>
    <r>
      <rPr>
        <sz val="10"/>
        <rFont val="Arial"/>
        <family val="2"/>
      </rPr>
      <t>=2 &amp;</t>
    </r>
    <r>
      <rPr>
        <i/>
        <sz val="10"/>
        <rFont val="Arial"/>
        <family val="2"/>
      </rPr>
      <t xml:space="preserve"> p033660</t>
    </r>
    <r>
      <rPr>
        <sz val="10"/>
        <rFont val="Arial"/>
        <family val="2"/>
      </rPr>
      <t>=1)] or, if missing, [</t>
    </r>
    <r>
      <rPr>
        <i/>
        <sz val="10"/>
        <rFont val="Arial"/>
        <family val="2"/>
      </rPr>
      <t>p02364</t>
    </r>
    <r>
      <rPr>
        <sz val="10"/>
        <rFont val="Arial"/>
        <family val="2"/>
      </rPr>
      <t>=1 or (</t>
    </r>
    <r>
      <rPr>
        <i/>
        <sz val="10"/>
        <rFont val="Arial"/>
        <family val="2"/>
      </rPr>
      <t>p02364</t>
    </r>
    <r>
      <rPr>
        <sz val="10"/>
        <rFont val="Arial"/>
        <family val="2"/>
      </rPr>
      <t xml:space="preserve">=2 &amp; </t>
    </r>
    <r>
      <rPr>
        <i/>
        <sz val="10"/>
        <rFont val="Arial"/>
        <family val="2"/>
      </rPr>
      <t>p02366</t>
    </r>
    <r>
      <rPr>
        <sz val="10"/>
        <rFont val="Arial"/>
        <family val="2"/>
      </rPr>
      <t xml:space="preserve">=1)] or, if missing, </t>
    </r>
    <r>
      <rPr>
        <i/>
        <sz val="10"/>
        <rFont val="Arial"/>
        <family val="2"/>
      </rPr>
      <t>p01312</t>
    </r>
    <r>
      <rPr>
        <sz val="10"/>
        <rFont val="Arial"/>
        <family val="2"/>
      </rPr>
      <t>=1} &amp;</t>
    </r>
    <r>
      <rPr>
        <i/>
        <sz val="10"/>
        <rFont val="Arial"/>
        <family val="2"/>
      </rPr>
      <t xml:space="preserve"> r03rel01</t>
    </r>
    <r>
      <rPr>
        <sz val="10"/>
        <rFont val="Arial"/>
        <family val="2"/>
      </rPr>
      <t>=0,
IMMIGRHD = 2 if {[</t>
    </r>
    <r>
      <rPr>
        <i/>
        <sz val="10"/>
        <rFont val="Arial"/>
        <family val="2"/>
      </rPr>
      <t>p033730</t>
    </r>
    <r>
      <rPr>
        <sz val="10"/>
        <rFont val="Arial"/>
        <family val="2"/>
      </rPr>
      <t>&gt;0 or (</t>
    </r>
    <r>
      <rPr>
        <i/>
        <sz val="10"/>
        <rFont val="Arial"/>
        <family val="2"/>
      </rPr>
      <t>p033640</t>
    </r>
    <r>
      <rPr>
        <sz val="10"/>
        <rFont val="Arial"/>
        <family val="2"/>
      </rPr>
      <t xml:space="preserve">=2 &amp; </t>
    </r>
    <r>
      <rPr>
        <i/>
        <sz val="10"/>
        <rFont val="Arial"/>
        <family val="2"/>
      </rPr>
      <t>p033660</t>
    </r>
    <r>
      <rPr>
        <sz val="10"/>
        <rFont val="Arial"/>
        <family val="2"/>
      </rPr>
      <t>=2)] or, if missing, [</t>
    </r>
    <r>
      <rPr>
        <i/>
        <sz val="10"/>
        <rFont val="Arial"/>
        <family val="2"/>
      </rPr>
      <t>p2373</t>
    </r>
    <r>
      <rPr>
        <sz val="10"/>
        <rFont val="Arial"/>
        <family val="2"/>
      </rPr>
      <t>&gt;0 or (</t>
    </r>
    <r>
      <rPr>
        <i/>
        <sz val="10"/>
        <rFont val="Arial"/>
        <family val="2"/>
      </rPr>
      <t>p02364</t>
    </r>
    <r>
      <rPr>
        <sz val="10"/>
        <rFont val="Arial"/>
        <family val="2"/>
      </rPr>
      <t xml:space="preserve">=2 &amp; </t>
    </r>
    <r>
      <rPr>
        <i/>
        <sz val="10"/>
        <rFont val="Arial"/>
        <family val="2"/>
      </rPr>
      <t>p02366</t>
    </r>
    <r>
      <rPr>
        <sz val="10"/>
        <rFont val="Arial"/>
        <family val="2"/>
      </rPr>
      <t xml:space="preserve">=2)] or, if missing, </t>
    </r>
    <r>
      <rPr>
        <i/>
        <sz val="10"/>
        <rFont val="Arial"/>
        <family val="2"/>
      </rPr>
      <t>p01312</t>
    </r>
    <r>
      <rPr>
        <sz val="10"/>
        <rFont val="Arial"/>
        <family val="2"/>
      </rPr>
      <t xml:space="preserve">=2} &amp; </t>
    </r>
    <r>
      <rPr>
        <i/>
        <sz val="10"/>
        <rFont val="Arial"/>
        <family val="2"/>
      </rPr>
      <t>r03rel01</t>
    </r>
    <r>
      <rPr>
        <sz val="10"/>
        <rFont val="Arial"/>
        <family val="2"/>
      </rPr>
      <t xml:space="preserve">=0,
where </t>
    </r>
    <r>
      <rPr>
        <i/>
        <sz val="10"/>
        <rFont val="Arial"/>
        <family val="2"/>
      </rPr>
      <t>p033640/p02364</t>
    </r>
    <r>
      <rPr>
        <sz val="10"/>
        <rFont val="Arial"/>
        <family val="2"/>
      </rPr>
      <t xml:space="preserve"> = whether living in this region since birth [1:yes; 2: no], Waves 3/2,
</t>
    </r>
    <r>
      <rPr>
        <i/>
        <sz val="10"/>
        <rFont val="Arial"/>
        <family val="2"/>
      </rPr>
      <t>p033660/p02366</t>
    </r>
    <r>
      <rPr>
        <sz val="10"/>
        <rFont val="Arial"/>
        <family val="2"/>
      </rPr>
      <t xml:space="preserve"> = residence before coming to this region [1: in this country; 2: abroad], Waves 3/2,
</t>
    </r>
    <r>
      <rPr>
        <i/>
        <sz val="10"/>
        <rFont val="Arial"/>
        <family val="2"/>
      </rPr>
      <t>p033730/p02373</t>
    </r>
    <r>
      <rPr>
        <sz val="10"/>
        <rFont val="Arial"/>
        <family val="2"/>
      </rPr>
      <t xml:space="preserve"> = country of birth, Waves 3/2,
</t>
    </r>
    <r>
      <rPr>
        <i/>
        <sz val="10"/>
        <rFont val="Arial"/>
        <family val="2"/>
      </rPr>
      <t>p01312</t>
    </r>
    <r>
      <rPr>
        <sz val="10"/>
        <rFont val="Arial"/>
        <family val="2"/>
      </rPr>
      <t xml:space="preserve"> = whether was born in this country [1:yes; 2: no], Wave 1,
</t>
    </r>
    <r>
      <rPr>
        <i/>
        <sz val="10"/>
        <rFont val="Arial"/>
        <family val="2"/>
      </rPr>
      <t>r03rel01</t>
    </r>
    <r>
      <rPr>
        <sz val="10"/>
        <rFont val="Arial"/>
        <family val="2"/>
      </rPr>
      <t xml:space="preserve"> = relation to person in line 1 [0: head of household].</t>
    </r>
  </si>
  <si>
    <r>
      <t>IMMIGRSPD = 1 if {[</t>
    </r>
    <r>
      <rPr>
        <i/>
        <sz val="10"/>
        <rFont val="Arial"/>
        <family val="2"/>
      </rPr>
      <t>p033640</t>
    </r>
    <r>
      <rPr>
        <sz val="10"/>
        <rFont val="Arial"/>
        <family val="2"/>
      </rPr>
      <t>=1 or (</t>
    </r>
    <r>
      <rPr>
        <i/>
        <sz val="10"/>
        <rFont val="Arial"/>
        <family val="2"/>
      </rPr>
      <t>p033640</t>
    </r>
    <r>
      <rPr>
        <sz val="10"/>
        <rFont val="Arial"/>
        <family val="2"/>
      </rPr>
      <t>=2 &amp;</t>
    </r>
    <r>
      <rPr>
        <i/>
        <sz val="10"/>
        <rFont val="Arial"/>
        <family val="2"/>
      </rPr>
      <t xml:space="preserve"> p033660</t>
    </r>
    <r>
      <rPr>
        <sz val="10"/>
        <rFont val="Arial"/>
        <family val="2"/>
      </rPr>
      <t>=1)] or, if missing, [</t>
    </r>
    <r>
      <rPr>
        <i/>
        <sz val="10"/>
        <rFont val="Arial"/>
        <family val="2"/>
      </rPr>
      <t>p02364</t>
    </r>
    <r>
      <rPr>
        <sz val="10"/>
        <rFont val="Arial"/>
        <family val="2"/>
      </rPr>
      <t>=1 or (</t>
    </r>
    <r>
      <rPr>
        <i/>
        <sz val="10"/>
        <rFont val="Arial"/>
        <family val="2"/>
      </rPr>
      <t>p02364</t>
    </r>
    <r>
      <rPr>
        <sz val="10"/>
        <rFont val="Arial"/>
        <family val="2"/>
      </rPr>
      <t xml:space="preserve">=2 &amp; </t>
    </r>
    <r>
      <rPr>
        <i/>
        <sz val="10"/>
        <rFont val="Arial"/>
        <family val="2"/>
      </rPr>
      <t>p02366</t>
    </r>
    <r>
      <rPr>
        <sz val="10"/>
        <rFont val="Arial"/>
        <family val="2"/>
      </rPr>
      <t xml:space="preserve">=1)] or, if missing, </t>
    </r>
    <r>
      <rPr>
        <i/>
        <sz val="10"/>
        <rFont val="Arial"/>
        <family val="2"/>
      </rPr>
      <t>p01312</t>
    </r>
    <r>
      <rPr>
        <sz val="10"/>
        <rFont val="Arial"/>
        <family val="2"/>
      </rPr>
      <t>=1} &amp;</t>
    </r>
    <r>
      <rPr>
        <i/>
        <sz val="10"/>
        <rFont val="Arial"/>
        <family val="2"/>
      </rPr>
      <t xml:space="preserve"> r03rel01</t>
    </r>
    <r>
      <rPr>
        <sz val="10"/>
        <rFont val="Arial"/>
        <family val="2"/>
      </rPr>
      <t>=1,
IMMIGRHD = 2 if {[</t>
    </r>
    <r>
      <rPr>
        <i/>
        <sz val="10"/>
        <rFont val="Arial"/>
        <family val="2"/>
      </rPr>
      <t>p033730</t>
    </r>
    <r>
      <rPr>
        <sz val="10"/>
        <rFont val="Arial"/>
        <family val="2"/>
      </rPr>
      <t>&gt;0 or (</t>
    </r>
    <r>
      <rPr>
        <i/>
        <sz val="10"/>
        <rFont val="Arial"/>
        <family val="2"/>
      </rPr>
      <t>p033640</t>
    </r>
    <r>
      <rPr>
        <sz val="10"/>
        <rFont val="Arial"/>
        <family val="2"/>
      </rPr>
      <t xml:space="preserve">=2 &amp; </t>
    </r>
    <r>
      <rPr>
        <i/>
        <sz val="10"/>
        <rFont val="Arial"/>
        <family val="2"/>
      </rPr>
      <t>p033660</t>
    </r>
    <r>
      <rPr>
        <sz val="10"/>
        <rFont val="Arial"/>
        <family val="2"/>
      </rPr>
      <t>=2)] or, if missing, [</t>
    </r>
    <r>
      <rPr>
        <i/>
        <sz val="10"/>
        <rFont val="Arial"/>
        <family val="2"/>
      </rPr>
      <t>p2373</t>
    </r>
    <r>
      <rPr>
        <sz val="10"/>
        <rFont val="Arial"/>
        <family val="2"/>
      </rPr>
      <t>&gt;0 or (</t>
    </r>
    <r>
      <rPr>
        <i/>
        <sz val="10"/>
        <rFont val="Arial"/>
        <family val="2"/>
      </rPr>
      <t>p02364</t>
    </r>
    <r>
      <rPr>
        <sz val="10"/>
        <rFont val="Arial"/>
        <family val="2"/>
      </rPr>
      <t xml:space="preserve">=2 &amp; </t>
    </r>
    <r>
      <rPr>
        <i/>
        <sz val="10"/>
        <rFont val="Arial"/>
        <family val="2"/>
      </rPr>
      <t>p02366</t>
    </r>
    <r>
      <rPr>
        <sz val="10"/>
        <rFont val="Arial"/>
        <family val="2"/>
      </rPr>
      <t xml:space="preserve">=2)] or, if missing, </t>
    </r>
    <r>
      <rPr>
        <i/>
        <sz val="10"/>
        <rFont val="Arial"/>
        <family val="2"/>
      </rPr>
      <t>p01312</t>
    </r>
    <r>
      <rPr>
        <sz val="10"/>
        <rFont val="Arial"/>
        <family val="2"/>
      </rPr>
      <t xml:space="preserve">=2} &amp; </t>
    </r>
    <r>
      <rPr>
        <i/>
        <sz val="10"/>
        <rFont val="Arial"/>
        <family val="2"/>
      </rPr>
      <t>r03rel01</t>
    </r>
    <r>
      <rPr>
        <sz val="10"/>
        <rFont val="Arial"/>
        <family val="2"/>
      </rPr>
      <t xml:space="preserve">=1,
where </t>
    </r>
    <r>
      <rPr>
        <i/>
        <sz val="10"/>
        <rFont val="Arial"/>
        <family val="2"/>
      </rPr>
      <t>p033640/p02364</t>
    </r>
    <r>
      <rPr>
        <sz val="10"/>
        <rFont val="Arial"/>
        <family val="2"/>
      </rPr>
      <t xml:space="preserve"> = whether living in this region since birth [1:yes; 2: no], Waves 3/2,
</t>
    </r>
    <r>
      <rPr>
        <i/>
        <sz val="10"/>
        <rFont val="Arial"/>
        <family val="2"/>
      </rPr>
      <t>p033660/p02366</t>
    </r>
    <r>
      <rPr>
        <sz val="10"/>
        <rFont val="Arial"/>
        <family val="2"/>
      </rPr>
      <t xml:space="preserve"> = residence before coming to this region [1: in this country; 2: abroad], Waves 3/2,
</t>
    </r>
    <r>
      <rPr>
        <i/>
        <sz val="10"/>
        <rFont val="Arial"/>
        <family val="2"/>
      </rPr>
      <t>p033730/p02373</t>
    </r>
    <r>
      <rPr>
        <sz val="10"/>
        <rFont val="Arial"/>
        <family val="2"/>
      </rPr>
      <t xml:space="preserve"> = country of birth, Waves 3/2,
</t>
    </r>
    <r>
      <rPr>
        <i/>
        <sz val="10"/>
        <rFont val="Arial"/>
        <family val="2"/>
      </rPr>
      <t>p01312</t>
    </r>
    <r>
      <rPr>
        <sz val="10"/>
        <rFont val="Arial"/>
        <family val="2"/>
      </rPr>
      <t xml:space="preserve"> = whether was born in this country [1:yes; 2: no], Wave 1,
</t>
    </r>
    <r>
      <rPr>
        <i/>
        <sz val="10"/>
        <rFont val="Arial"/>
        <family val="2"/>
      </rPr>
      <t>r03rel01</t>
    </r>
    <r>
      <rPr>
        <sz val="10"/>
        <rFont val="Arial"/>
        <family val="2"/>
      </rPr>
      <t xml:space="preserve"> = relation to person in line 1 [1: spouse/partner/cohabitee of head].</t>
    </r>
  </si>
  <si>
    <t>Information about education was only asked to persons interviewed for the first time; for the others, information forwarded from previous Waves was used instead.</t>
  </si>
  <si>
    <t>Information about immigration was only asked to persons interviewed for the first time; for the others, information forwarded from previous Waves was used instead.</t>
  </si>
  <si>
    <t>Information about occupational training was only asked to persons interviewed for the first time; for the others, information forwarded from previous Waves was used instead.</t>
  </si>
  <si>
    <t>Missing amounts refer to young persons (below 25) and were thus imputed to 0, as most likely the transfer is intra-household.</t>
  </si>
  <si>
    <r>
      <t>h03hseqn</t>
    </r>
    <r>
      <rPr>
        <sz val="10"/>
        <rFont val="Arial"/>
        <family val="2"/>
      </rPr>
      <t xml:space="preserve"> = household sequence number</t>
    </r>
  </si>
  <si>
    <r>
      <t xml:space="preserve">CWEIGHT = </t>
    </r>
    <r>
      <rPr>
        <i/>
        <sz val="10"/>
        <rFont val="Arial"/>
        <family val="2"/>
      </rPr>
      <t xml:space="preserve">hg004,
</t>
    </r>
    <r>
      <rPr>
        <sz val="10"/>
        <rFont val="Arial"/>
        <family val="2"/>
      </rPr>
      <t xml:space="preserve">where </t>
    </r>
    <r>
      <rPr>
        <i/>
        <sz val="10"/>
        <rFont val="Arial"/>
        <family val="2"/>
      </rPr>
      <t xml:space="preserve">hg004 </t>
    </r>
    <r>
      <rPr>
        <sz val="10"/>
        <rFont val="Arial"/>
        <family val="2"/>
      </rPr>
      <t>= cross-sectional household weight.</t>
    </r>
  </si>
  <si>
    <t>ECHP household level data (Wave 3)</t>
  </si>
  <si>
    <t>ECHP household level  data (Wave 3)</t>
  </si>
  <si>
    <r>
      <t xml:space="preserve">PWEIGHT = </t>
    </r>
    <r>
      <rPr>
        <i/>
        <sz val="10"/>
        <rFont val="Arial"/>
        <family val="2"/>
      </rPr>
      <t xml:space="preserve">hg004,
</t>
    </r>
    <r>
      <rPr>
        <sz val="10"/>
        <rFont val="Arial"/>
        <family val="2"/>
      </rPr>
      <t xml:space="preserve">where </t>
    </r>
    <r>
      <rPr>
        <i/>
        <sz val="10"/>
        <rFont val="Arial"/>
        <family val="2"/>
      </rPr>
      <t xml:space="preserve">hg004 </t>
    </r>
    <r>
      <rPr>
        <sz val="10"/>
        <rFont val="Arial"/>
        <family val="2"/>
      </rPr>
      <t>= cross-sectional household weight.</t>
    </r>
  </si>
  <si>
    <r>
      <t xml:space="preserve">HWEIGHT = </t>
    </r>
    <r>
      <rPr>
        <i/>
        <sz val="10"/>
        <rFont val="Arial"/>
        <family val="2"/>
      </rPr>
      <t xml:space="preserve">hg004,
</t>
    </r>
    <r>
      <rPr>
        <sz val="10"/>
        <rFont val="Arial"/>
        <family val="2"/>
      </rPr>
      <t xml:space="preserve">where </t>
    </r>
    <r>
      <rPr>
        <i/>
        <sz val="10"/>
        <rFont val="Arial"/>
        <family val="2"/>
      </rPr>
      <t xml:space="preserve">hg004 </t>
    </r>
    <r>
      <rPr>
        <sz val="10"/>
        <rFont val="Arial"/>
        <family val="2"/>
      </rPr>
      <t>= cross-sectional household weight.</t>
    </r>
  </si>
  <si>
    <r>
      <t>V21 = sum(iV21) over individuals in household,
where iV21 = {[</t>
    </r>
    <r>
      <rPr>
        <i/>
        <sz val="10"/>
        <rFont val="Arial"/>
        <family val="2"/>
      </rPr>
      <t>p032320*p032330</t>
    </r>
    <r>
      <rPr>
        <sz val="10"/>
        <rFont val="Arial"/>
        <family val="2"/>
      </rPr>
      <t xml:space="preserve"> (or </t>
    </r>
    <r>
      <rPr>
        <i/>
        <sz val="10"/>
        <rFont val="Arial"/>
        <family val="2"/>
      </rPr>
      <t>p032320</t>
    </r>
    <r>
      <rPr>
        <sz val="10"/>
        <rFont val="Arial"/>
        <family val="2"/>
      </rPr>
      <t xml:space="preserve"> if </t>
    </r>
    <r>
      <rPr>
        <i/>
        <sz val="10"/>
        <rFont val="Arial"/>
        <family val="2"/>
      </rPr>
      <t>p032330</t>
    </r>
    <r>
      <rPr>
        <sz val="10"/>
        <rFont val="Arial"/>
        <family val="2"/>
      </rPr>
      <t xml:space="preserve">=97)] if </t>
    </r>
    <r>
      <rPr>
        <i/>
        <sz val="10"/>
        <rFont val="Arial"/>
        <family val="2"/>
      </rPr>
      <t>p032310</t>
    </r>
    <r>
      <rPr>
        <sz val="10"/>
        <rFont val="Arial"/>
        <family val="2"/>
      </rPr>
      <t>=1 + [</t>
    </r>
    <r>
      <rPr>
        <i/>
        <sz val="10"/>
        <rFont val="Arial"/>
        <family val="2"/>
      </rPr>
      <t>p032380*p032390</t>
    </r>
    <r>
      <rPr>
        <sz val="10"/>
        <rFont val="Arial"/>
        <family val="2"/>
      </rPr>
      <t xml:space="preserve"> (or </t>
    </r>
    <r>
      <rPr>
        <i/>
        <sz val="10"/>
        <rFont val="Arial"/>
        <family val="2"/>
      </rPr>
      <t>p032380</t>
    </r>
    <r>
      <rPr>
        <sz val="10"/>
        <rFont val="Arial"/>
        <family val="2"/>
      </rPr>
      <t xml:space="preserve"> if </t>
    </r>
    <r>
      <rPr>
        <i/>
        <sz val="10"/>
        <rFont val="Arial"/>
        <family val="2"/>
      </rPr>
      <t>p032390</t>
    </r>
    <r>
      <rPr>
        <sz val="10"/>
        <rFont val="Arial"/>
        <family val="2"/>
      </rPr>
      <t xml:space="preserve">=97)] if </t>
    </r>
    <r>
      <rPr>
        <i/>
        <sz val="10"/>
        <rFont val="Arial"/>
        <family val="2"/>
      </rPr>
      <t>p032370</t>
    </r>
    <r>
      <rPr>
        <sz val="10"/>
        <rFont val="Arial"/>
        <family val="2"/>
      </rPr>
      <t xml:space="preserve">=1 + </t>
    </r>
    <r>
      <rPr>
        <i/>
        <sz val="10"/>
        <rFont val="Arial"/>
        <family val="2"/>
      </rPr>
      <t>p032410*p032420</t>
    </r>
    <r>
      <rPr>
        <sz val="10"/>
        <rFont val="Arial"/>
        <family val="2"/>
      </rPr>
      <t xml:space="preserve"> (or </t>
    </r>
    <r>
      <rPr>
        <i/>
        <sz val="10"/>
        <rFont val="Arial"/>
        <family val="2"/>
      </rPr>
      <t>p032410</t>
    </r>
    <r>
      <rPr>
        <sz val="10"/>
        <rFont val="Arial"/>
        <family val="2"/>
      </rPr>
      <t xml:space="preserve"> if </t>
    </r>
    <r>
      <rPr>
        <i/>
        <sz val="10"/>
        <rFont val="Arial"/>
        <family val="2"/>
      </rPr>
      <t>p032420</t>
    </r>
    <r>
      <rPr>
        <sz val="10"/>
        <rFont val="Arial"/>
        <family val="2"/>
      </rPr>
      <t xml:space="preserve">=97) + </t>
    </r>
    <r>
      <rPr>
        <i/>
        <sz val="10"/>
        <rFont val="Arial"/>
        <family val="2"/>
      </rPr>
      <t>p032440*p032450</t>
    </r>
    <r>
      <rPr>
        <sz val="10"/>
        <rFont val="Arial"/>
        <family val="2"/>
      </rPr>
      <t xml:space="preserve"> (or </t>
    </r>
    <r>
      <rPr>
        <i/>
        <sz val="10"/>
        <rFont val="Arial"/>
        <family val="2"/>
      </rPr>
      <t>p032440</t>
    </r>
    <r>
      <rPr>
        <sz val="10"/>
        <rFont val="Arial"/>
        <family val="2"/>
      </rPr>
      <t xml:space="preserve"> if </t>
    </r>
    <r>
      <rPr>
        <i/>
        <sz val="10"/>
        <rFont val="Arial"/>
        <family val="2"/>
      </rPr>
      <t>p032450</t>
    </r>
    <r>
      <rPr>
        <sz val="10"/>
        <rFont val="Arial"/>
        <family val="2"/>
      </rPr>
      <t xml:space="preserve">=97)} if </t>
    </r>
    <r>
      <rPr>
        <i/>
        <sz val="10"/>
        <rFont val="Arial"/>
        <family val="2"/>
      </rPr>
      <t>p032300</t>
    </r>
    <r>
      <rPr>
        <sz val="10"/>
        <rFont val="Arial"/>
        <family val="2"/>
      </rPr>
      <t xml:space="preserve">=1,
where </t>
    </r>
    <r>
      <rPr>
        <i/>
        <sz val="10"/>
        <rFont val="Arial"/>
        <family val="2"/>
      </rPr>
      <t>p032300</t>
    </r>
    <r>
      <rPr>
        <sz val="10"/>
        <rFont val="Arial"/>
        <family val="2"/>
      </rPr>
      <t xml:space="preserve"> = whether received any unemployment benefit in 1995 [1: yes],
</t>
    </r>
    <r>
      <rPr>
        <i/>
        <sz val="10"/>
        <rFont val="Arial"/>
        <family val="2"/>
      </rPr>
      <t xml:space="preserve">p032310/p032320/p032330 </t>
    </r>
    <r>
      <rPr>
        <sz val="10"/>
        <rFont val="Arial"/>
        <family val="2"/>
      </rPr>
      <t xml:space="preserve">= unemployment insurance benefit: whether received [1: yes] / average monthly amount or lumpsum in NC / number of months [97: lumpsum],
</t>
    </r>
    <r>
      <rPr>
        <i/>
        <sz val="10"/>
        <rFont val="Arial"/>
        <family val="2"/>
      </rPr>
      <t>p032370/p032380/p032390</t>
    </r>
    <r>
      <rPr>
        <sz val="10"/>
        <rFont val="Arial"/>
        <family val="2"/>
      </rPr>
      <t xml:space="preserve"> = (re)training allowance: whether received [1: yes] / average monthly amount or lumpsum in NC / number of months [97: lumpsum],
</t>
    </r>
    <r>
      <rPr>
        <i/>
        <sz val="10"/>
        <rFont val="Arial"/>
        <family val="2"/>
      </rPr>
      <t>p032410/p032420</t>
    </r>
    <r>
      <rPr>
        <sz val="10"/>
        <rFont val="Arial"/>
        <family val="2"/>
      </rPr>
      <t xml:space="preserve"> =  placement/resettlement benefit: average monthly amount or lumpsum in NC / number of months [97: lumpsum],
</t>
    </r>
    <r>
      <rPr>
        <i/>
        <sz val="10"/>
        <rFont val="Arial"/>
        <family val="2"/>
      </rPr>
      <t>p032440/p032450</t>
    </r>
    <r>
      <rPr>
        <sz val="10"/>
        <rFont val="Arial"/>
        <family val="2"/>
      </rPr>
      <t xml:space="preserve"> = other unemployment benefits: average monthly amount or lumpsum in NC / number of months [97: lumpsum].</t>
    </r>
  </si>
  <si>
    <r>
      <t>V21S1 = sum(iV21S1) over individuals in household,
where iV21S1 = {[</t>
    </r>
    <r>
      <rPr>
        <i/>
        <sz val="10"/>
        <rFont val="Arial"/>
        <family val="2"/>
      </rPr>
      <t>p032320*p032330</t>
    </r>
    <r>
      <rPr>
        <sz val="10"/>
        <rFont val="Arial"/>
        <family val="2"/>
      </rPr>
      <t xml:space="preserve"> (or </t>
    </r>
    <r>
      <rPr>
        <i/>
        <sz val="10"/>
        <rFont val="Arial"/>
        <family val="2"/>
      </rPr>
      <t>p032320</t>
    </r>
    <r>
      <rPr>
        <sz val="10"/>
        <rFont val="Arial"/>
        <family val="2"/>
      </rPr>
      <t xml:space="preserve"> if </t>
    </r>
    <r>
      <rPr>
        <i/>
        <sz val="10"/>
        <rFont val="Arial"/>
        <family val="2"/>
      </rPr>
      <t>p032330</t>
    </r>
    <r>
      <rPr>
        <sz val="10"/>
        <rFont val="Arial"/>
        <family val="2"/>
      </rPr>
      <t xml:space="preserve">=97)] if </t>
    </r>
    <r>
      <rPr>
        <i/>
        <sz val="10"/>
        <rFont val="Arial"/>
        <family val="2"/>
      </rPr>
      <t>p032310</t>
    </r>
    <r>
      <rPr>
        <sz val="10"/>
        <rFont val="Arial"/>
        <family val="2"/>
      </rPr>
      <t>=1</t>
    </r>
    <r>
      <rPr>
        <sz val="10"/>
        <rFont val="Arial"/>
        <family val="2"/>
      </rPr>
      <t xml:space="preserve">} if </t>
    </r>
    <r>
      <rPr>
        <i/>
        <sz val="10"/>
        <rFont val="Arial"/>
        <family val="2"/>
      </rPr>
      <t>p032300</t>
    </r>
    <r>
      <rPr>
        <sz val="10"/>
        <rFont val="Arial"/>
        <family val="2"/>
      </rPr>
      <t xml:space="preserve">=1,
where </t>
    </r>
    <r>
      <rPr>
        <i/>
        <sz val="10"/>
        <rFont val="Arial"/>
        <family val="2"/>
      </rPr>
      <t>p032300</t>
    </r>
    <r>
      <rPr>
        <sz val="10"/>
        <rFont val="Arial"/>
        <family val="2"/>
      </rPr>
      <t xml:space="preserve"> = whether received any unemployment benefit in 1995 [1: yes],
</t>
    </r>
    <r>
      <rPr>
        <i/>
        <sz val="10"/>
        <rFont val="Arial"/>
        <family val="2"/>
      </rPr>
      <t xml:space="preserve">p032310/p032320/p032330 </t>
    </r>
    <r>
      <rPr>
        <sz val="10"/>
        <rFont val="Arial"/>
        <family val="2"/>
      </rPr>
      <t>= unemployment insurance benefit: whether received [1: yes] / average monthly amount or lumpsum in NC / number of months [97: lumpsum]</t>
    </r>
    <r>
      <rPr>
        <sz val="10"/>
        <rFont val="Arial"/>
        <family val="2"/>
      </rPr>
      <t>.</t>
    </r>
  </si>
  <si>
    <r>
      <t xml:space="preserve">V21S2 = sum(iV21S2) over individuals in household,
where iV21S2 = </t>
    </r>
    <r>
      <rPr>
        <sz val="10"/>
        <rFont val="Arial"/>
        <family val="2"/>
      </rPr>
      <t>[</t>
    </r>
    <r>
      <rPr>
        <i/>
        <sz val="10"/>
        <rFont val="Arial"/>
        <family val="2"/>
      </rPr>
      <t>p032380*p032390</t>
    </r>
    <r>
      <rPr>
        <sz val="10"/>
        <rFont val="Arial"/>
        <family val="2"/>
      </rPr>
      <t xml:space="preserve"> (or </t>
    </r>
    <r>
      <rPr>
        <i/>
        <sz val="10"/>
        <rFont val="Arial"/>
        <family val="2"/>
      </rPr>
      <t>p032380</t>
    </r>
    <r>
      <rPr>
        <sz val="10"/>
        <rFont val="Arial"/>
        <family val="2"/>
      </rPr>
      <t xml:space="preserve"> if </t>
    </r>
    <r>
      <rPr>
        <i/>
        <sz val="10"/>
        <rFont val="Arial"/>
        <family val="2"/>
      </rPr>
      <t>p032390</t>
    </r>
    <r>
      <rPr>
        <sz val="10"/>
        <rFont val="Arial"/>
        <family val="2"/>
      </rPr>
      <t xml:space="preserve">=97)] if </t>
    </r>
    <r>
      <rPr>
        <i/>
        <sz val="10"/>
        <rFont val="Arial"/>
        <family val="2"/>
      </rPr>
      <t>p032370</t>
    </r>
    <r>
      <rPr>
        <sz val="10"/>
        <rFont val="Arial"/>
        <family val="2"/>
      </rPr>
      <t>=1</t>
    </r>
    <r>
      <rPr>
        <sz val="10"/>
        <rFont val="Arial"/>
        <family val="2"/>
      </rPr>
      <t xml:space="preserve">,
where </t>
    </r>
    <r>
      <rPr>
        <i/>
        <sz val="10"/>
        <rFont val="Arial"/>
        <family val="2"/>
      </rPr>
      <t>p032370/p032380/p032390</t>
    </r>
    <r>
      <rPr>
        <sz val="10"/>
        <rFont val="Arial"/>
        <family val="2"/>
      </rPr>
      <t xml:space="preserve"> = (re)training allowance: whether received [1: yes] / average monthly amount or lumpsum in NC / number of months [97: lumpsum]</t>
    </r>
    <r>
      <rPr>
        <sz val="10"/>
        <rFont val="Arial"/>
        <family val="2"/>
      </rPr>
      <t>.</t>
    </r>
  </si>
  <si>
    <t>Please note that the vocational training benefit exists in Greece and was asked in the survey, but there were no observations in the 1995 sample.</t>
  </si>
  <si>
    <r>
      <t xml:space="preserve">V21S3 = sum(iV21S3) over individuals in household,
where iV21S3 = </t>
    </r>
    <r>
      <rPr>
        <i/>
        <sz val="10"/>
        <rFont val="Arial"/>
        <family val="2"/>
      </rPr>
      <t>p032410*p032420</t>
    </r>
    <r>
      <rPr>
        <sz val="10"/>
        <rFont val="Arial"/>
        <family val="2"/>
      </rPr>
      <t xml:space="preserve"> (or </t>
    </r>
    <r>
      <rPr>
        <i/>
        <sz val="10"/>
        <rFont val="Arial"/>
        <family val="2"/>
      </rPr>
      <t>p032410</t>
    </r>
    <r>
      <rPr>
        <sz val="10"/>
        <rFont val="Arial"/>
        <family val="2"/>
      </rPr>
      <t xml:space="preserve"> if </t>
    </r>
    <r>
      <rPr>
        <i/>
        <sz val="10"/>
        <rFont val="Arial"/>
        <family val="2"/>
      </rPr>
      <t>p032420</t>
    </r>
    <r>
      <rPr>
        <sz val="10"/>
        <rFont val="Arial"/>
        <family val="2"/>
      </rPr>
      <t>=97)</t>
    </r>
    <r>
      <rPr>
        <sz val="10"/>
        <rFont val="Arial"/>
        <family val="2"/>
      </rPr>
      <t xml:space="preserve">,
where </t>
    </r>
    <r>
      <rPr>
        <i/>
        <sz val="10"/>
        <rFont val="Arial"/>
        <family val="2"/>
      </rPr>
      <t>p032410/p032420</t>
    </r>
    <r>
      <rPr>
        <sz val="10"/>
        <rFont val="Arial"/>
        <family val="2"/>
      </rPr>
      <t xml:space="preserve"> =  placement/resettlement benefit: average monthly amount or lumpsum in NC / number of months [97: lumpsum]</t>
    </r>
    <r>
      <rPr>
        <sz val="10"/>
        <rFont val="Arial"/>
        <family val="2"/>
      </rPr>
      <t>.</t>
    </r>
  </si>
  <si>
    <t>Please note that the resettlement benefit exists in Greece and was asked in the survey, but there were no observations in the 1995 sample.</t>
  </si>
  <si>
    <r>
      <t xml:space="preserve">V21SR = sum(iV21SR) over individuals in household,
where iV21SR = </t>
    </r>
    <r>
      <rPr>
        <i/>
        <sz val="10"/>
        <rFont val="Arial"/>
        <family val="2"/>
      </rPr>
      <t>p032440*p032450</t>
    </r>
    <r>
      <rPr>
        <sz val="10"/>
        <rFont val="Arial"/>
        <family val="2"/>
      </rPr>
      <t xml:space="preserve"> (or </t>
    </r>
    <r>
      <rPr>
        <i/>
        <sz val="10"/>
        <rFont val="Arial"/>
        <family val="2"/>
      </rPr>
      <t>p032440</t>
    </r>
    <r>
      <rPr>
        <sz val="10"/>
        <rFont val="Arial"/>
        <family val="2"/>
      </rPr>
      <t xml:space="preserve"> if </t>
    </r>
    <r>
      <rPr>
        <i/>
        <sz val="10"/>
        <rFont val="Arial"/>
        <family val="2"/>
      </rPr>
      <t>p032450</t>
    </r>
    <r>
      <rPr>
        <sz val="10"/>
        <rFont val="Arial"/>
        <family val="2"/>
      </rPr>
      <t>=97)</t>
    </r>
    <r>
      <rPr>
        <sz val="10"/>
        <rFont val="Arial"/>
        <family val="2"/>
      </rPr>
      <t xml:space="preserve">,
where </t>
    </r>
    <r>
      <rPr>
        <i/>
        <sz val="10"/>
        <rFont val="Arial"/>
        <family val="2"/>
      </rPr>
      <t>p032440/p032450</t>
    </r>
    <r>
      <rPr>
        <sz val="10"/>
        <rFont val="Arial"/>
        <family val="2"/>
      </rPr>
      <t xml:space="preserve"> = other unemployment benefits: average monthly amount or lumpsum in NC / number of months [97: lumpsum].</t>
    </r>
  </si>
  <si>
    <t>Unemployment benefits n.e.c.</t>
  </si>
  <si>
    <r>
      <t xml:space="preserve">V19S3 = sum(iV19S3) over individuals in household,
where iV19S3 = </t>
    </r>
    <r>
      <rPr>
        <sz val="10"/>
        <rFont val="Arial"/>
        <family val="2"/>
      </rPr>
      <t>[</t>
    </r>
    <r>
      <rPr>
        <i/>
        <sz val="10"/>
        <rFont val="Arial"/>
        <family val="2"/>
      </rPr>
      <t>p032600*p032610</t>
    </r>
    <r>
      <rPr>
        <sz val="10"/>
        <rFont val="Arial"/>
        <family val="2"/>
      </rPr>
      <t xml:space="preserve"> (or </t>
    </r>
    <r>
      <rPr>
        <i/>
        <sz val="10"/>
        <rFont val="Arial"/>
        <family val="2"/>
      </rPr>
      <t>p032600</t>
    </r>
    <r>
      <rPr>
        <sz val="10"/>
        <rFont val="Arial"/>
        <family val="2"/>
      </rPr>
      <t xml:space="preserve"> if </t>
    </r>
    <r>
      <rPr>
        <i/>
        <sz val="10"/>
        <rFont val="Arial"/>
        <family val="2"/>
      </rPr>
      <t>p032610</t>
    </r>
    <r>
      <rPr>
        <sz val="10"/>
        <rFont val="Arial"/>
        <family val="2"/>
      </rPr>
      <t xml:space="preserve">=97)] if </t>
    </r>
    <r>
      <rPr>
        <i/>
        <sz val="10"/>
        <rFont val="Arial"/>
        <family val="2"/>
      </rPr>
      <t>p032590</t>
    </r>
    <r>
      <rPr>
        <sz val="10"/>
        <rFont val="Arial"/>
        <family val="2"/>
      </rPr>
      <t>=1</t>
    </r>
    <r>
      <rPr>
        <sz val="10"/>
        <rFont val="Arial"/>
        <family val="2"/>
      </rPr>
      <t xml:space="preserve">,
where </t>
    </r>
    <r>
      <rPr>
        <i/>
        <sz val="10"/>
        <rFont val="Arial"/>
        <family val="2"/>
      </rPr>
      <t>p032590/p032600/p032610</t>
    </r>
    <r>
      <rPr>
        <sz val="10"/>
        <rFont val="Arial"/>
        <family val="2"/>
      </rPr>
      <t xml:space="preserve"> = early retirement pension: whether received [1: yes] / average monthly amount or lumpsum in NC / number of months [97: lumpsum]</t>
    </r>
    <r>
      <rPr>
        <sz val="10"/>
        <rFont val="Arial"/>
        <family val="2"/>
      </rPr>
      <t>.</t>
    </r>
  </si>
  <si>
    <r>
      <t xml:space="preserve">V19S4 = sum(iV19S4) over individuals in household,
where iV19S4 = </t>
    </r>
    <r>
      <rPr>
        <sz val="10"/>
        <rFont val="Arial"/>
        <family val="2"/>
      </rPr>
      <t>[</t>
    </r>
    <r>
      <rPr>
        <i/>
        <sz val="10"/>
        <rFont val="Arial"/>
        <family val="2"/>
      </rPr>
      <t>p032670*p032680</t>
    </r>
    <r>
      <rPr>
        <sz val="10"/>
        <rFont val="Arial"/>
        <family val="2"/>
      </rPr>
      <t xml:space="preserve"> (or </t>
    </r>
    <r>
      <rPr>
        <i/>
        <sz val="10"/>
        <rFont val="Arial"/>
        <family val="2"/>
      </rPr>
      <t xml:space="preserve">p032670 </t>
    </r>
    <r>
      <rPr>
        <sz val="10"/>
        <rFont val="Arial"/>
        <family val="2"/>
      </rPr>
      <t xml:space="preserve">if </t>
    </r>
    <r>
      <rPr>
        <i/>
        <sz val="10"/>
        <rFont val="Arial"/>
        <family val="2"/>
      </rPr>
      <t>p032680</t>
    </r>
    <r>
      <rPr>
        <sz val="10"/>
        <rFont val="Arial"/>
        <family val="2"/>
      </rPr>
      <t xml:space="preserve">=97)] if </t>
    </r>
    <r>
      <rPr>
        <i/>
        <sz val="10"/>
        <rFont val="Arial"/>
        <family val="2"/>
      </rPr>
      <t>p032650</t>
    </r>
    <r>
      <rPr>
        <sz val="10"/>
        <rFont val="Arial"/>
        <family val="2"/>
      </rPr>
      <t xml:space="preserve">=1,
where </t>
    </r>
    <r>
      <rPr>
        <i/>
        <sz val="10"/>
        <rFont val="Arial"/>
        <family val="2"/>
      </rPr>
      <t>p032650/p032670/p032680</t>
    </r>
    <r>
      <rPr>
        <sz val="10"/>
        <rFont val="Arial"/>
        <family val="2"/>
      </rPr>
      <t xml:space="preserve"> = survivors pension - public schemes: whether received [1: yes] / average monthly amount or lumpsum in NC / number of months [97: lumpsum].</t>
    </r>
  </si>
  <si>
    <r>
      <t xml:space="preserve">PTYPEWK = </t>
    </r>
    <r>
      <rPr>
        <i/>
        <sz val="10"/>
        <rFont val="Arial"/>
        <family val="2"/>
      </rPr>
      <t>p030280</t>
    </r>
    <r>
      <rPr>
        <sz val="10"/>
        <rFont val="Arial"/>
        <family val="2"/>
      </rPr>
      <t xml:space="preserve"> if </t>
    </r>
    <r>
      <rPr>
        <i/>
        <sz val="10"/>
        <rFont val="Arial"/>
        <family val="2"/>
      </rPr>
      <t>p030050</t>
    </r>
    <r>
      <rPr>
        <sz val="10"/>
        <rFont val="Arial"/>
        <family val="2"/>
      </rPr>
      <t>=1 or 2,
PTYPEWK = (</t>
    </r>
    <r>
      <rPr>
        <i/>
        <sz val="10"/>
        <rFont val="Arial"/>
        <family val="2"/>
      </rPr>
      <t>p02028</t>
    </r>
    <r>
      <rPr>
        <sz val="10"/>
        <rFont val="Arial"/>
        <family val="2"/>
      </rPr>
      <t xml:space="preserve"> or, if missing, </t>
    </r>
    <r>
      <rPr>
        <i/>
        <sz val="10"/>
        <rFont val="Arial"/>
        <family val="2"/>
      </rPr>
      <t>p01026</t>
    </r>
    <r>
      <rPr>
        <sz val="10"/>
        <rFont val="Arial"/>
        <family val="2"/>
      </rPr>
      <t xml:space="preserve">) if </t>
    </r>
    <r>
      <rPr>
        <i/>
        <sz val="10"/>
        <rFont val="Arial"/>
        <family val="2"/>
      </rPr>
      <t>p030050</t>
    </r>
    <r>
      <rPr>
        <sz val="10"/>
        <rFont val="Arial"/>
        <family val="2"/>
      </rPr>
      <t xml:space="preserve">=3,
where </t>
    </r>
    <r>
      <rPr>
        <i/>
        <sz val="10"/>
        <rFont val="Arial"/>
        <family val="2"/>
      </rPr>
      <t>p030050</t>
    </r>
    <r>
      <rPr>
        <sz val="10"/>
        <rFont val="Arial"/>
        <family val="2"/>
      </rPr>
      <t xml:space="preserve"> = year when began present job [1: 1996, 2:1995, 3: 1994 or earlier],
</t>
    </r>
    <r>
      <rPr>
        <i/>
        <sz val="10"/>
        <rFont val="Arial"/>
        <family val="2"/>
      </rPr>
      <t>p080280/p02028/p01026</t>
    </r>
    <r>
      <rPr>
        <sz val="10"/>
        <rFont val="Arial"/>
        <family val="2"/>
      </rPr>
      <t xml:space="preserve"> = whether the business or organisation belongs to the private or public sector (15+ hours), Waves 3/2/1.</t>
    </r>
  </si>
  <si>
    <t>Not available for households whose head is not in employment</t>
  </si>
  <si>
    <r>
      <t>PIND = (</t>
    </r>
    <r>
      <rPr>
        <i/>
        <sz val="10"/>
        <rFont val="Arial"/>
        <family val="2"/>
      </rPr>
      <t>p030260</t>
    </r>
    <r>
      <rPr>
        <sz val="10"/>
        <rFont val="Arial"/>
        <family val="2"/>
      </rPr>
      <t xml:space="preserve"> if 0&lt;</t>
    </r>
    <r>
      <rPr>
        <i/>
        <sz val="10"/>
        <rFont val="Arial"/>
        <family val="2"/>
      </rPr>
      <t>p030260</t>
    </r>
    <r>
      <rPr>
        <sz val="10"/>
        <rFont val="Arial"/>
        <family val="2"/>
      </rPr>
      <t xml:space="preserve">&lt;=97 or, if missing, </t>
    </r>
    <r>
      <rPr>
        <i/>
        <sz val="10"/>
        <rFont val="Arial"/>
        <family val="2"/>
      </rPr>
      <t>p030910</t>
    </r>
    <r>
      <rPr>
        <sz val="10"/>
        <rFont val="Arial"/>
        <family val="2"/>
      </rPr>
      <t xml:space="preserve"> if 0&lt;</t>
    </r>
    <r>
      <rPr>
        <i/>
        <sz val="10"/>
        <rFont val="Arial"/>
        <family val="2"/>
      </rPr>
      <t>p030910</t>
    </r>
    <r>
      <rPr>
        <sz val="10"/>
        <rFont val="Arial"/>
        <family val="2"/>
      </rPr>
      <t xml:space="preserve">&lt;=97) if </t>
    </r>
    <r>
      <rPr>
        <i/>
        <sz val="10"/>
        <rFont val="Arial"/>
        <family val="2"/>
      </rPr>
      <t>p030050</t>
    </r>
    <r>
      <rPr>
        <sz val="10"/>
        <rFont val="Arial"/>
        <family val="2"/>
      </rPr>
      <t>=1 or 2,
PIND = (</t>
    </r>
    <r>
      <rPr>
        <i/>
        <sz val="10"/>
        <rFont val="Arial"/>
        <family val="2"/>
      </rPr>
      <t>p02026</t>
    </r>
    <r>
      <rPr>
        <sz val="10"/>
        <rFont val="Arial"/>
        <family val="2"/>
      </rPr>
      <t xml:space="preserve"> if 0&lt;</t>
    </r>
    <r>
      <rPr>
        <i/>
        <sz val="10"/>
        <rFont val="Arial"/>
        <family val="2"/>
      </rPr>
      <t>p02026</t>
    </r>
    <r>
      <rPr>
        <sz val="10"/>
        <rFont val="Arial"/>
        <family val="2"/>
      </rPr>
      <t xml:space="preserve">&lt;=97 or, if missing, </t>
    </r>
    <r>
      <rPr>
        <i/>
        <sz val="10"/>
        <rFont val="Arial"/>
        <family val="2"/>
      </rPr>
      <t>p01021</t>
    </r>
    <r>
      <rPr>
        <sz val="10"/>
        <rFont val="Arial"/>
        <family val="2"/>
      </rPr>
      <t xml:space="preserve"> if 0&lt;</t>
    </r>
    <r>
      <rPr>
        <i/>
        <sz val="10"/>
        <rFont val="Arial"/>
        <family val="2"/>
      </rPr>
      <t>p01021</t>
    </r>
    <r>
      <rPr>
        <sz val="10"/>
        <rFont val="Arial"/>
        <family val="2"/>
      </rPr>
      <t xml:space="preserve">&lt;=97) if </t>
    </r>
    <r>
      <rPr>
        <i/>
        <sz val="10"/>
        <rFont val="Arial"/>
        <family val="2"/>
      </rPr>
      <t>p030050</t>
    </r>
    <r>
      <rPr>
        <sz val="10"/>
        <rFont val="Arial"/>
        <family val="2"/>
      </rPr>
      <t xml:space="preserve">=3,
where </t>
    </r>
    <r>
      <rPr>
        <i/>
        <sz val="10"/>
        <rFont val="Arial"/>
        <family val="2"/>
      </rPr>
      <t>p030050</t>
    </r>
    <r>
      <rPr>
        <sz val="10"/>
        <rFont val="Arial"/>
        <family val="2"/>
      </rPr>
      <t xml:space="preserve"> = year when began present job [1: 1996, 2:1995, 3: 1994 or earlier],
</t>
    </r>
    <r>
      <rPr>
        <i/>
        <sz val="10"/>
        <rFont val="Arial"/>
        <family val="2"/>
      </rPr>
      <t>p030260/p02026/p01021</t>
    </r>
    <r>
      <rPr>
        <sz val="10"/>
        <rFont val="Arial"/>
        <family val="2"/>
      </rPr>
      <t xml:space="preserve"> = main activity of the local unit of the business or orgnisation where you work, (15+ hours), Waves 3/2/1,
</t>
    </r>
    <r>
      <rPr>
        <i/>
        <sz val="10"/>
        <rFont val="Arial"/>
        <family val="2"/>
      </rPr>
      <t>p030910</t>
    </r>
    <r>
      <rPr>
        <sz val="10"/>
        <rFont val="Arial"/>
        <family val="2"/>
      </rPr>
      <t xml:space="preserve"> = main activity of the local unit of the business or orgnisation where you work, (1-14 hours).</t>
    </r>
  </si>
  <si>
    <r>
      <t xml:space="preserve">D18 = </t>
    </r>
    <r>
      <rPr>
        <i/>
        <sz val="10"/>
        <rFont val="Arial"/>
        <family val="2"/>
      </rPr>
      <t>p030280</t>
    </r>
    <r>
      <rPr>
        <sz val="10"/>
        <rFont val="Arial"/>
        <family val="2"/>
      </rPr>
      <t xml:space="preserve"> if </t>
    </r>
    <r>
      <rPr>
        <i/>
        <sz val="10"/>
        <rFont val="Arial"/>
        <family val="2"/>
      </rPr>
      <t>p030050</t>
    </r>
    <r>
      <rPr>
        <sz val="10"/>
        <rFont val="Arial"/>
        <family val="2"/>
      </rPr>
      <t xml:space="preserve">=1 or 2 &amp; </t>
    </r>
    <r>
      <rPr>
        <i/>
        <sz val="10"/>
        <rFont val="Arial"/>
        <family val="2"/>
      </rPr>
      <t>r03rel01</t>
    </r>
    <r>
      <rPr>
        <sz val="10"/>
        <rFont val="Arial"/>
        <family val="2"/>
      </rPr>
      <t>=0,
D18 = (</t>
    </r>
    <r>
      <rPr>
        <i/>
        <sz val="10"/>
        <rFont val="Arial"/>
        <family val="2"/>
      </rPr>
      <t>p02028</t>
    </r>
    <r>
      <rPr>
        <sz val="10"/>
        <rFont val="Arial"/>
        <family val="2"/>
      </rPr>
      <t xml:space="preserve"> or, if missing, </t>
    </r>
    <r>
      <rPr>
        <i/>
        <sz val="10"/>
        <rFont val="Arial"/>
        <family val="2"/>
      </rPr>
      <t>p01026</t>
    </r>
    <r>
      <rPr>
        <sz val="10"/>
        <rFont val="Arial"/>
        <family val="2"/>
      </rPr>
      <t xml:space="preserve">) if </t>
    </r>
    <r>
      <rPr>
        <i/>
        <sz val="10"/>
        <rFont val="Arial"/>
        <family val="2"/>
      </rPr>
      <t>p030050</t>
    </r>
    <r>
      <rPr>
        <sz val="10"/>
        <rFont val="Arial"/>
        <family val="2"/>
      </rPr>
      <t xml:space="preserve">=3 &amp; r03rel01=0,
where </t>
    </r>
    <r>
      <rPr>
        <i/>
        <sz val="10"/>
        <rFont val="Arial"/>
        <family val="2"/>
      </rPr>
      <t>p030050</t>
    </r>
    <r>
      <rPr>
        <sz val="10"/>
        <rFont val="Arial"/>
        <family val="2"/>
      </rPr>
      <t xml:space="preserve"> = year when began present job [1: 1996, 2:1995, 3: 1994 or earlier],
</t>
    </r>
    <r>
      <rPr>
        <i/>
        <sz val="10"/>
        <rFont val="Arial"/>
        <family val="2"/>
      </rPr>
      <t>p080280/p02028/p01026</t>
    </r>
    <r>
      <rPr>
        <sz val="10"/>
        <rFont val="Arial"/>
        <family val="2"/>
      </rPr>
      <t xml:space="preserve"> = whether the business or organisation belongs to the private or public sector (15+ hours), Waves 3/2/1,
</t>
    </r>
    <r>
      <rPr>
        <i/>
        <sz val="10"/>
        <rFont val="Arial"/>
        <family val="2"/>
      </rPr>
      <t>r03rel01</t>
    </r>
    <r>
      <rPr>
        <sz val="10"/>
        <rFont val="Arial"/>
        <family val="2"/>
      </rPr>
      <t xml:space="preserve"> = relation to person in line 1 [0: head of household].</t>
    </r>
  </si>
  <si>
    <r>
      <t>D17 = (</t>
    </r>
    <r>
      <rPr>
        <i/>
        <sz val="10"/>
        <rFont val="Arial"/>
        <family val="2"/>
      </rPr>
      <t>p030260</t>
    </r>
    <r>
      <rPr>
        <sz val="10"/>
        <rFont val="Arial"/>
        <family val="2"/>
      </rPr>
      <t xml:space="preserve"> if 0&lt;</t>
    </r>
    <r>
      <rPr>
        <i/>
        <sz val="10"/>
        <rFont val="Arial"/>
        <family val="2"/>
      </rPr>
      <t>p030260</t>
    </r>
    <r>
      <rPr>
        <sz val="10"/>
        <rFont val="Arial"/>
        <family val="2"/>
      </rPr>
      <t xml:space="preserve">&lt;=97 or, if missing, </t>
    </r>
    <r>
      <rPr>
        <i/>
        <sz val="10"/>
        <rFont val="Arial"/>
        <family val="2"/>
      </rPr>
      <t>p030910</t>
    </r>
    <r>
      <rPr>
        <sz val="10"/>
        <rFont val="Arial"/>
        <family val="2"/>
      </rPr>
      <t xml:space="preserve"> if 0&lt;</t>
    </r>
    <r>
      <rPr>
        <i/>
        <sz val="10"/>
        <rFont val="Arial"/>
        <family val="2"/>
      </rPr>
      <t>p030910</t>
    </r>
    <r>
      <rPr>
        <sz val="10"/>
        <rFont val="Arial"/>
        <family val="2"/>
      </rPr>
      <t xml:space="preserve">&lt;=97) if </t>
    </r>
    <r>
      <rPr>
        <i/>
        <sz val="10"/>
        <rFont val="Arial"/>
        <family val="2"/>
      </rPr>
      <t>p030050</t>
    </r>
    <r>
      <rPr>
        <sz val="10"/>
        <rFont val="Arial"/>
        <family val="2"/>
      </rPr>
      <t xml:space="preserve">=1 or 2 &amp; </t>
    </r>
    <r>
      <rPr>
        <i/>
        <sz val="10"/>
        <rFont val="Arial"/>
        <family val="2"/>
      </rPr>
      <t>r03rel01</t>
    </r>
    <r>
      <rPr>
        <sz val="10"/>
        <rFont val="Arial"/>
        <family val="2"/>
      </rPr>
      <t>=1,
D17 = (</t>
    </r>
    <r>
      <rPr>
        <i/>
        <sz val="10"/>
        <rFont val="Arial"/>
        <family val="2"/>
      </rPr>
      <t>p02026</t>
    </r>
    <r>
      <rPr>
        <sz val="10"/>
        <rFont val="Arial"/>
        <family val="2"/>
      </rPr>
      <t xml:space="preserve"> if 0&lt;</t>
    </r>
    <r>
      <rPr>
        <i/>
        <sz val="10"/>
        <rFont val="Arial"/>
        <family val="2"/>
      </rPr>
      <t>p02026</t>
    </r>
    <r>
      <rPr>
        <sz val="10"/>
        <rFont val="Arial"/>
        <family val="2"/>
      </rPr>
      <t xml:space="preserve">&lt;=97 or, if missing, </t>
    </r>
    <r>
      <rPr>
        <i/>
        <sz val="10"/>
        <rFont val="Arial"/>
        <family val="2"/>
      </rPr>
      <t>p01021</t>
    </r>
    <r>
      <rPr>
        <sz val="10"/>
        <rFont val="Arial"/>
        <family val="2"/>
      </rPr>
      <t xml:space="preserve"> if 0&lt;</t>
    </r>
    <r>
      <rPr>
        <i/>
        <sz val="10"/>
        <rFont val="Arial"/>
        <family val="2"/>
      </rPr>
      <t>p01021</t>
    </r>
    <r>
      <rPr>
        <sz val="10"/>
        <rFont val="Arial"/>
        <family val="2"/>
      </rPr>
      <t xml:space="preserve">&lt;=97) if </t>
    </r>
    <r>
      <rPr>
        <i/>
        <sz val="10"/>
        <rFont val="Arial"/>
        <family val="2"/>
      </rPr>
      <t>p030050</t>
    </r>
    <r>
      <rPr>
        <sz val="10"/>
        <rFont val="Arial"/>
        <family val="2"/>
      </rPr>
      <t xml:space="preserve">=3 &amp; </t>
    </r>
    <r>
      <rPr>
        <i/>
        <sz val="10"/>
        <rFont val="Arial"/>
        <family val="2"/>
      </rPr>
      <t>r03rel01</t>
    </r>
    <r>
      <rPr>
        <sz val="10"/>
        <rFont val="Arial"/>
        <family val="2"/>
      </rPr>
      <t xml:space="preserve">=1,
where </t>
    </r>
    <r>
      <rPr>
        <i/>
        <sz val="10"/>
        <rFont val="Arial"/>
        <family val="2"/>
      </rPr>
      <t>p030050</t>
    </r>
    <r>
      <rPr>
        <sz val="10"/>
        <rFont val="Arial"/>
        <family val="2"/>
      </rPr>
      <t xml:space="preserve"> = year when began present job [1: 1996, 2:1995, 3: 1994 or earlier],
</t>
    </r>
    <r>
      <rPr>
        <i/>
        <sz val="10"/>
        <rFont val="Arial"/>
        <family val="2"/>
      </rPr>
      <t>p030260/p02026/p01021</t>
    </r>
    <r>
      <rPr>
        <sz val="10"/>
        <rFont val="Arial"/>
        <family val="2"/>
      </rPr>
      <t xml:space="preserve"> = main activity of the local unit of the business or orgnisation where you work, (15+ hours), Waves 3/2/1,
</t>
    </r>
    <r>
      <rPr>
        <i/>
        <sz val="10"/>
        <rFont val="Arial"/>
        <family val="2"/>
      </rPr>
      <t>p030910</t>
    </r>
    <r>
      <rPr>
        <sz val="10"/>
        <rFont val="Arial"/>
        <family val="2"/>
      </rPr>
      <t xml:space="preserve"> = main activity of the local unit of the business or orgnisation where you work, (1-14 hours),
</t>
    </r>
    <r>
      <rPr>
        <i/>
        <sz val="10"/>
        <rFont val="Arial"/>
        <family val="2"/>
      </rPr>
      <t>r03rel01</t>
    </r>
    <r>
      <rPr>
        <sz val="10"/>
        <rFont val="Arial"/>
        <family val="2"/>
      </rPr>
      <t xml:space="preserve"> = relation to person in line 1 [1: spouse/partner/cohabitee of head].</t>
    </r>
  </si>
  <si>
    <r>
      <t>D16 = (</t>
    </r>
    <r>
      <rPr>
        <i/>
        <sz val="10"/>
        <rFont val="Arial"/>
        <family val="2"/>
      </rPr>
      <t>p030260</t>
    </r>
    <r>
      <rPr>
        <sz val="10"/>
        <rFont val="Arial"/>
        <family val="2"/>
      </rPr>
      <t xml:space="preserve"> if 0&lt;</t>
    </r>
    <r>
      <rPr>
        <i/>
        <sz val="10"/>
        <rFont val="Arial"/>
        <family val="2"/>
      </rPr>
      <t>p030260</t>
    </r>
    <r>
      <rPr>
        <sz val="10"/>
        <rFont val="Arial"/>
        <family val="2"/>
      </rPr>
      <t xml:space="preserve">&lt;=97 or, if missing, </t>
    </r>
    <r>
      <rPr>
        <i/>
        <sz val="10"/>
        <rFont val="Arial"/>
        <family val="2"/>
      </rPr>
      <t>p030910</t>
    </r>
    <r>
      <rPr>
        <sz val="10"/>
        <rFont val="Arial"/>
        <family val="2"/>
      </rPr>
      <t xml:space="preserve"> if 0&lt;</t>
    </r>
    <r>
      <rPr>
        <i/>
        <sz val="10"/>
        <rFont val="Arial"/>
        <family val="2"/>
      </rPr>
      <t>p030910</t>
    </r>
    <r>
      <rPr>
        <sz val="10"/>
        <rFont val="Arial"/>
        <family val="2"/>
      </rPr>
      <t xml:space="preserve">&lt;=97) if </t>
    </r>
    <r>
      <rPr>
        <i/>
        <sz val="10"/>
        <rFont val="Arial"/>
        <family val="2"/>
      </rPr>
      <t>p030050</t>
    </r>
    <r>
      <rPr>
        <sz val="10"/>
        <rFont val="Arial"/>
        <family val="2"/>
      </rPr>
      <t xml:space="preserve">=1 or 2 &amp; </t>
    </r>
    <r>
      <rPr>
        <i/>
        <sz val="10"/>
        <rFont val="Arial"/>
        <family val="2"/>
      </rPr>
      <t>r03rel01</t>
    </r>
    <r>
      <rPr>
        <sz val="10"/>
        <rFont val="Arial"/>
        <family val="2"/>
      </rPr>
      <t>=0,
D16 = (</t>
    </r>
    <r>
      <rPr>
        <i/>
        <sz val="10"/>
        <rFont val="Arial"/>
        <family val="2"/>
      </rPr>
      <t>p02026</t>
    </r>
    <r>
      <rPr>
        <sz val="10"/>
        <rFont val="Arial"/>
        <family val="2"/>
      </rPr>
      <t xml:space="preserve"> if 0&lt;</t>
    </r>
    <r>
      <rPr>
        <i/>
        <sz val="10"/>
        <rFont val="Arial"/>
        <family val="2"/>
      </rPr>
      <t>p02026</t>
    </r>
    <r>
      <rPr>
        <sz val="10"/>
        <rFont val="Arial"/>
        <family val="2"/>
      </rPr>
      <t xml:space="preserve">&lt;=97 or, if missing, </t>
    </r>
    <r>
      <rPr>
        <i/>
        <sz val="10"/>
        <rFont val="Arial"/>
        <family val="2"/>
      </rPr>
      <t>p01021</t>
    </r>
    <r>
      <rPr>
        <sz val="10"/>
        <rFont val="Arial"/>
        <family val="2"/>
      </rPr>
      <t xml:space="preserve"> if 0&lt;</t>
    </r>
    <r>
      <rPr>
        <i/>
        <sz val="10"/>
        <rFont val="Arial"/>
        <family val="2"/>
      </rPr>
      <t>p01021</t>
    </r>
    <r>
      <rPr>
        <sz val="10"/>
        <rFont val="Arial"/>
        <family val="2"/>
      </rPr>
      <t xml:space="preserve">&lt;=97) if </t>
    </r>
    <r>
      <rPr>
        <i/>
        <sz val="10"/>
        <rFont val="Arial"/>
        <family val="2"/>
      </rPr>
      <t>p030050</t>
    </r>
    <r>
      <rPr>
        <sz val="10"/>
        <rFont val="Arial"/>
        <family val="2"/>
      </rPr>
      <t xml:space="preserve">=3 &amp; </t>
    </r>
    <r>
      <rPr>
        <i/>
        <sz val="10"/>
        <rFont val="Arial"/>
        <family val="2"/>
      </rPr>
      <t>r03rel01</t>
    </r>
    <r>
      <rPr>
        <sz val="10"/>
        <rFont val="Arial"/>
        <family val="2"/>
      </rPr>
      <t xml:space="preserve">=0,
where </t>
    </r>
    <r>
      <rPr>
        <i/>
        <sz val="10"/>
        <rFont val="Arial"/>
        <family val="2"/>
      </rPr>
      <t>p030050</t>
    </r>
    <r>
      <rPr>
        <sz val="10"/>
        <rFont val="Arial"/>
        <family val="2"/>
      </rPr>
      <t xml:space="preserve"> = year when began present job [1: 1996, 2:1995, 3: 1994 or earlier],
</t>
    </r>
    <r>
      <rPr>
        <i/>
        <sz val="10"/>
        <rFont val="Arial"/>
        <family val="2"/>
      </rPr>
      <t>p030260/p02026/p01021</t>
    </r>
    <r>
      <rPr>
        <sz val="10"/>
        <rFont val="Arial"/>
        <family val="2"/>
      </rPr>
      <t xml:space="preserve"> = main activity of the local unit of the business or orgnisation where you work, (15+ hours), Waves 3/2/1,
</t>
    </r>
    <r>
      <rPr>
        <i/>
        <sz val="10"/>
        <rFont val="Arial"/>
        <family val="2"/>
      </rPr>
      <t>p030910</t>
    </r>
    <r>
      <rPr>
        <sz val="10"/>
        <rFont val="Arial"/>
        <family val="2"/>
      </rPr>
      <t xml:space="preserve"> = main activity of the local unit of the business or orgnisation where you work, (1-14 hours),
</t>
    </r>
    <r>
      <rPr>
        <i/>
        <sz val="10"/>
        <rFont val="Arial"/>
        <family val="2"/>
      </rPr>
      <t>r03rel01</t>
    </r>
    <r>
      <rPr>
        <sz val="10"/>
        <rFont val="Arial"/>
        <family val="2"/>
      </rPr>
      <t xml:space="preserve"> = relation to person in line 1 [0: head of household].</t>
    </r>
  </si>
  <si>
    <r>
      <t>D14 = [(</t>
    </r>
    <r>
      <rPr>
        <i/>
        <sz val="10"/>
        <rFont val="Arial"/>
        <family val="2"/>
      </rPr>
      <t>p030200</t>
    </r>
    <r>
      <rPr>
        <sz val="10"/>
        <rFont val="Arial"/>
        <family val="2"/>
      </rPr>
      <t>*1000 if 0&lt;</t>
    </r>
    <r>
      <rPr>
        <i/>
        <sz val="10"/>
        <rFont val="Arial"/>
        <family val="2"/>
      </rPr>
      <t>p030200</t>
    </r>
    <r>
      <rPr>
        <sz val="10"/>
        <rFont val="Arial"/>
        <family val="2"/>
      </rPr>
      <t xml:space="preserve">&lt;=96 or , if missing, </t>
    </r>
    <r>
      <rPr>
        <i/>
        <sz val="10"/>
        <rFont val="Arial"/>
        <family val="2"/>
      </rPr>
      <t>p080900</t>
    </r>
    <r>
      <rPr>
        <sz val="10"/>
        <rFont val="Arial"/>
        <family val="2"/>
      </rPr>
      <t>*1000 if 0&lt;</t>
    </r>
    <r>
      <rPr>
        <i/>
        <sz val="10"/>
        <rFont val="Arial"/>
        <family val="2"/>
      </rPr>
      <t>p080900</t>
    </r>
    <r>
      <rPr>
        <sz val="10"/>
        <rFont val="Arial"/>
        <family val="2"/>
      </rPr>
      <t xml:space="preserve">&lt;=96) if </t>
    </r>
    <r>
      <rPr>
        <i/>
        <sz val="10"/>
        <rFont val="Arial"/>
        <family val="2"/>
      </rPr>
      <t>p030050</t>
    </r>
    <r>
      <rPr>
        <sz val="10"/>
        <rFont val="Arial"/>
        <family val="2"/>
      </rPr>
      <t xml:space="preserve">=1 or 2] if </t>
    </r>
    <r>
      <rPr>
        <i/>
        <sz val="10"/>
        <rFont val="Arial"/>
        <family val="2"/>
      </rPr>
      <t>r03rel01</t>
    </r>
    <r>
      <rPr>
        <sz val="10"/>
        <rFont val="Arial"/>
        <family val="2"/>
      </rPr>
      <t>=0,
D14 = [(</t>
    </r>
    <r>
      <rPr>
        <i/>
        <sz val="10"/>
        <rFont val="Arial"/>
        <family val="2"/>
      </rPr>
      <t>p02020</t>
    </r>
    <r>
      <rPr>
        <sz val="10"/>
        <rFont val="Arial"/>
        <family val="2"/>
      </rPr>
      <t>*1000 if 0&lt;</t>
    </r>
    <r>
      <rPr>
        <i/>
        <sz val="10"/>
        <rFont val="Arial"/>
        <family val="2"/>
      </rPr>
      <t>p02020</t>
    </r>
    <r>
      <rPr>
        <sz val="10"/>
        <rFont val="Arial"/>
        <family val="2"/>
      </rPr>
      <t xml:space="preserve">&lt;=96 or, if missing, </t>
    </r>
    <r>
      <rPr>
        <i/>
        <sz val="10"/>
        <rFont val="Arial"/>
        <family val="2"/>
      </rPr>
      <t>p01017</t>
    </r>
    <r>
      <rPr>
        <sz val="10"/>
        <rFont val="Arial"/>
        <family val="2"/>
      </rPr>
      <t>*1000 if 0&lt;</t>
    </r>
    <r>
      <rPr>
        <i/>
        <sz val="10"/>
        <rFont val="Arial"/>
        <family val="2"/>
      </rPr>
      <t>p01017</t>
    </r>
    <r>
      <rPr>
        <sz val="10"/>
        <rFont val="Arial"/>
        <family val="2"/>
      </rPr>
      <t xml:space="preserve">&lt;=96) if </t>
    </r>
    <r>
      <rPr>
        <i/>
        <sz val="10"/>
        <rFont val="Arial"/>
        <family val="2"/>
      </rPr>
      <t>p030050=</t>
    </r>
    <r>
      <rPr>
        <sz val="10"/>
        <rFont val="Arial"/>
        <family val="2"/>
      </rPr>
      <t xml:space="preserve">3] if </t>
    </r>
    <r>
      <rPr>
        <i/>
        <sz val="10"/>
        <rFont val="Arial"/>
        <family val="2"/>
      </rPr>
      <t>r03rel01</t>
    </r>
    <r>
      <rPr>
        <sz val="10"/>
        <rFont val="Arial"/>
        <family val="2"/>
      </rPr>
      <t xml:space="preserve">=0,
where </t>
    </r>
    <r>
      <rPr>
        <i/>
        <sz val="10"/>
        <rFont val="Arial"/>
        <family val="2"/>
      </rPr>
      <t xml:space="preserve">p030050 </t>
    </r>
    <r>
      <rPr>
        <sz val="10"/>
        <rFont val="Arial"/>
        <family val="2"/>
      </rPr>
      <t xml:space="preserve">= year when began present job [1: 1996, 2:1995, 3: 1994 or earlier],
</t>
    </r>
    <r>
      <rPr>
        <i/>
        <sz val="10"/>
        <rFont val="Arial"/>
        <family val="2"/>
      </rPr>
      <t>p030200/p02020/p01017</t>
    </r>
    <r>
      <rPr>
        <sz val="10"/>
        <rFont val="Arial"/>
        <family val="2"/>
      </rPr>
      <t xml:space="preserve"> = present occupation, 1-digit ISCO (15+ hours), Waves 3/2/1,
</t>
    </r>
    <r>
      <rPr>
        <i/>
        <sz val="10"/>
        <rFont val="Arial"/>
        <family val="2"/>
      </rPr>
      <t>p030900</t>
    </r>
    <r>
      <rPr>
        <sz val="10"/>
        <rFont val="Arial"/>
        <family val="2"/>
      </rPr>
      <t xml:space="preserve"> = principal activity performed during the past 7 days, 1-digit ISCO (1-14 hours),
</t>
    </r>
    <r>
      <rPr>
        <i/>
        <sz val="10"/>
        <rFont val="Arial"/>
        <family val="2"/>
      </rPr>
      <t>r03rel01</t>
    </r>
    <r>
      <rPr>
        <sz val="10"/>
        <rFont val="Arial"/>
        <family val="2"/>
      </rPr>
      <t xml:space="preserve"> = relation to person in line 1 [0: head of household].</t>
    </r>
  </si>
  <si>
    <r>
      <t>D15 = [(</t>
    </r>
    <r>
      <rPr>
        <i/>
        <sz val="10"/>
        <rFont val="Arial"/>
        <family val="2"/>
      </rPr>
      <t>p030200</t>
    </r>
    <r>
      <rPr>
        <sz val="10"/>
        <rFont val="Arial"/>
        <family val="2"/>
      </rPr>
      <t>*1000 if 0&lt;</t>
    </r>
    <r>
      <rPr>
        <i/>
        <sz val="10"/>
        <rFont val="Arial"/>
        <family val="2"/>
      </rPr>
      <t>p030200</t>
    </r>
    <r>
      <rPr>
        <sz val="10"/>
        <rFont val="Arial"/>
        <family val="2"/>
      </rPr>
      <t xml:space="preserve">&lt;=96 or , if missing, </t>
    </r>
    <r>
      <rPr>
        <i/>
        <sz val="10"/>
        <rFont val="Arial"/>
        <family val="2"/>
      </rPr>
      <t>p080900</t>
    </r>
    <r>
      <rPr>
        <sz val="10"/>
        <rFont val="Arial"/>
        <family val="2"/>
      </rPr>
      <t>*1000 if 0&lt;</t>
    </r>
    <r>
      <rPr>
        <i/>
        <sz val="10"/>
        <rFont val="Arial"/>
        <family val="2"/>
      </rPr>
      <t>p080900</t>
    </r>
    <r>
      <rPr>
        <sz val="10"/>
        <rFont val="Arial"/>
        <family val="2"/>
      </rPr>
      <t xml:space="preserve">&lt;=96) if p030050=1 or 2] if </t>
    </r>
    <r>
      <rPr>
        <i/>
        <sz val="10"/>
        <rFont val="Arial"/>
        <family val="2"/>
      </rPr>
      <t>r03rel01</t>
    </r>
    <r>
      <rPr>
        <sz val="10"/>
        <rFont val="Arial"/>
        <family val="2"/>
      </rPr>
      <t>=1,
D15 = [(</t>
    </r>
    <r>
      <rPr>
        <i/>
        <sz val="10"/>
        <rFont val="Arial"/>
        <family val="2"/>
      </rPr>
      <t>p02020</t>
    </r>
    <r>
      <rPr>
        <sz val="10"/>
        <rFont val="Arial"/>
        <family val="2"/>
      </rPr>
      <t>*1000 if 0&lt;</t>
    </r>
    <r>
      <rPr>
        <i/>
        <sz val="10"/>
        <rFont val="Arial"/>
        <family val="2"/>
      </rPr>
      <t>p02020</t>
    </r>
    <r>
      <rPr>
        <sz val="10"/>
        <rFont val="Arial"/>
        <family val="2"/>
      </rPr>
      <t xml:space="preserve">&lt;=96 or, if missing, </t>
    </r>
    <r>
      <rPr>
        <i/>
        <sz val="10"/>
        <rFont val="Arial"/>
        <family val="2"/>
      </rPr>
      <t>p01017</t>
    </r>
    <r>
      <rPr>
        <sz val="10"/>
        <rFont val="Arial"/>
        <family val="2"/>
      </rPr>
      <t>*1000 if 0&lt;</t>
    </r>
    <r>
      <rPr>
        <i/>
        <sz val="10"/>
        <rFont val="Arial"/>
        <family val="2"/>
      </rPr>
      <t>p01017</t>
    </r>
    <r>
      <rPr>
        <sz val="10"/>
        <rFont val="Arial"/>
        <family val="2"/>
      </rPr>
      <t xml:space="preserve">&lt;=96) if </t>
    </r>
    <r>
      <rPr>
        <i/>
        <sz val="10"/>
        <rFont val="Arial"/>
        <family val="2"/>
      </rPr>
      <t>p030050=</t>
    </r>
    <r>
      <rPr>
        <sz val="10"/>
        <rFont val="Arial"/>
        <family val="2"/>
      </rPr>
      <t xml:space="preserve">3] if </t>
    </r>
    <r>
      <rPr>
        <i/>
        <sz val="10"/>
        <rFont val="Arial"/>
        <family val="2"/>
      </rPr>
      <t>r03rel01</t>
    </r>
    <r>
      <rPr>
        <sz val="10"/>
        <rFont val="Arial"/>
        <family val="2"/>
      </rPr>
      <t xml:space="preserve">=1,
where </t>
    </r>
    <r>
      <rPr>
        <i/>
        <sz val="10"/>
        <rFont val="Arial"/>
        <family val="2"/>
      </rPr>
      <t xml:space="preserve">p030050 </t>
    </r>
    <r>
      <rPr>
        <sz val="10"/>
        <rFont val="Arial"/>
        <family val="2"/>
      </rPr>
      <t xml:space="preserve">= year when began present job [1: 1996, 2:1995, 3: 1994 or earlier],
</t>
    </r>
    <r>
      <rPr>
        <i/>
        <sz val="10"/>
        <rFont val="Arial"/>
        <family val="2"/>
      </rPr>
      <t>p030200/p02020/p01017</t>
    </r>
    <r>
      <rPr>
        <sz val="10"/>
        <rFont val="Arial"/>
        <family val="2"/>
      </rPr>
      <t xml:space="preserve"> = present occupation, 1-digit ISCO (15+ hours), Waves 3/2/1,
</t>
    </r>
    <r>
      <rPr>
        <i/>
        <sz val="10"/>
        <rFont val="Arial"/>
        <family val="2"/>
      </rPr>
      <t>p030900</t>
    </r>
    <r>
      <rPr>
        <sz val="10"/>
        <rFont val="Arial"/>
        <family val="2"/>
      </rPr>
      <t xml:space="preserve"> = principal activity performed during the past 7 days, 1-digit ISCO (1-14 hours),
</t>
    </r>
    <r>
      <rPr>
        <i/>
        <sz val="10"/>
        <rFont val="Arial"/>
        <family val="2"/>
      </rPr>
      <t>r03rel01</t>
    </r>
    <r>
      <rPr>
        <sz val="10"/>
        <rFont val="Arial"/>
        <family val="2"/>
      </rPr>
      <t xml:space="preserve"> = relation to person in line 1 [1: spouse/partner/cohabitee of head].</t>
    </r>
  </si>
  <si>
    <r>
      <t>POCC = (</t>
    </r>
    <r>
      <rPr>
        <i/>
        <sz val="10"/>
        <rFont val="Arial"/>
        <family val="2"/>
      </rPr>
      <t>p030200</t>
    </r>
    <r>
      <rPr>
        <sz val="10"/>
        <rFont val="Arial"/>
        <family val="2"/>
      </rPr>
      <t>*1000 if 0&lt;</t>
    </r>
    <r>
      <rPr>
        <i/>
        <sz val="10"/>
        <rFont val="Arial"/>
        <family val="2"/>
      </rPr>
      <t>p030200</t>
    </r>
    <r>
      <rPr>
        <sz val="10"/>
        <rFont val="Arial"/>
        <family val="2"/>
      </rPr>
      <t xml:space="preserve">&lt;=96 or , if missing, </t>
    </r>
    <r>
      <rPr>
        <i/>
        <sz val="10"/>
        <rFont val="Arial"/>
        <family val="2"/>
      </rPr>
      <t>p080900</t>
    </r>
    <r>
      <rPr>
        <sz val="10"/>
        <rFont val="Arial"/>
        <family val="2"/>
      </rPr>
      <t>*1000 if 0&lt;</t>
    </r>
    <r>
      <rPr>
        <i/>
        <sz val="10"/>
        <rFont val="Arial"/>
        <family val="2"/>
      </rPr>
      <t>p080900</t>
    </r>
    <r>
      <rPr>
        <sz val="10"/>
        <rFont val="Arial"/>
        <family val="2"/>
      </rPr>
      <t>&lt;=96) if p030050=1 or 2,
POCC = (</t>
    </r>
    <r>
      <rPr>
        <i/>
        <sz val="10"/>
        <rFont val="Arial"/>
        <family val="2"/>
      </rPr>
      <t>p02020</t>
    </r>
    <r>
      <rPr>
        <sz val="10"/>
        <rFont val="Arial"/>
        <family val="2"/>
      </rPr>
      <t>*1000 if 0&lt;</t>
    </r>
    <r>
      <rPr>
        <i/>
        <sz val="10"/>
        <rFont val="Arial"/>
        <family val="2"/>
      </rPr>
      <t>p02020</t>
    </r>
    <r>
      <rPr>
        <sz val="10"/>
        <rFont val="Arial"/>
        <family val="2"/>
      </rPr>
      <t xml:space="preserve">&lt;=96 or, if missing, </t>
    </r>
    <r>
      <rPr>
        <i/>
        <sz val="10"/>
        <rFont val="Arial"/>
        <family val="2"/>
      </rPr>
      <t>p01017</t>
    </r>
    <r>
      <rPr>
        <sz val="10"/>
        <rFont val="Arial"/>
        <family val="2"/>
      </rPr>
      <t>*1000 if 0&lt;</t>
    </r>
    <r>
      <rPr>
        <i/>
        <sz val="10"/>
        <rFont val="Arial"/>
        <family val="2"/>
      </rPr>
      <t>p01017</t>
    </r>
    <r>
      <rPr>
        <sz val="10"/>
        <rFont val="Arial"/>
        <family val="2"/>
      </rPr>
      <t xml:space="preserve">&lt;=96) if </t>
    </r>
    <r>
      <rPr>
        <i/>
        <sz val="10"/>
        <rFont val="Arial"/>
        <family val="2"/>
      </rPr>
      <t>p030050=</t>
    </r>
    <r>
      <rPr>
        <sz val="10"/>
        <rFont val="Arial"/>
        <family val="2"/>
      </rPr>
      <t xml:space="preserve">3,
where </t>
    </r>
    <r>
      <rPr>
        <i/>
        <sz val="10"/>
        <rFont val="Arial"/>
        <family val="2"/>
      </rPr>
      <t xml:space="preserve">p030050 </t>
    </r>
    <r>
      <rPr>
        <sz val="10"/>
        <rFont val="Arial"/>
        <family val="2"/>
      </rPr>
      <t xml:space="preserve">= year when began present job [1: 1996, 2:1995, 3: 1994 or earlier],
</t>
    </r>
    <r>
      <rPr>
        <i/>
        <sz val="10"/>
        <rFont val="Arial"/>
        <family val="2"/>
      </rPr>
      <t>p030200/p02020/p01017</t>
    </r>
    <r>
      <rPr>
        <sz val="10"/>
        <rFont val="Arial"/>
        <family val="2"/>
      </rPr>
      <t xml:space="preserve"> = present occupation, 1-digit ISCO (15+ hours), Waves 3/2/1,
</t>
    </r>
    <r>
      <rPr>
        <i/>
        <sz val="10"/>
        <rFont val="Arial"/>
        <family val="2"/>
      </rPr>
      <t>p030900</t>
    </r>
    <r>
      <rPr>
        <sz val="10"/>
        <rFont val="Arial"/>
        <family val="2"/>
      </rPr>
      <t xml:space="preserve"> = principal activity performed during the past 7 days, 1-digit ISCO (1-14 hours).</t>
    </r>
  </si>
  <si>
    <t>Not available for households whose head is not in employment (15+ hours)</t>
  </si>
  <si>
    <r>
      <t xml:space="preserve">D19 = </t>
    </r>
    <r>
      <rPr>
        <i/>
        <sz val="10"/>
        <rFont val="Arial"/>
        <family val="2"/>
      </rPr>
      <t>p030280</t>
    </r>
    <r>
      <rPr>
        <sz val="10"/>
        <rFont val="Arial"/>
        <family val="2"/>
      </rPr>
      <t xml:space="preserve"> if </t>
    </r>
    <r>
      <rPr>
        <i/>
        <sz val="10"/>
        <rFont val="Arial"/>
        <family val="2"/>
      </rPr>
      <t>p030050</t>
    </r>
    <r>
      <rPr>
        <sz val="10"/>
        <rFont val="Arial"/>
        <family val="2"/>
      </rPr>
      <t xml:space="preserve">=1 or 2 &amp; </t>
    </r>
    <r>
      <rPr>
        <i/>
        <sz val="10"/>
        <rFont val="Arial"/>
        <family val="2"/>
      </rPr>
      <t>r03rel01</t>
    </r>
    <r>
      <rPr>
        <sz val="10"/>
        <rFont val="Arial"/>
        <family val="2"/>
      </rPr>
      <t>=1,
D19 = (</t>
    </r>
    <r>
      <rPr>
        <i/>
        <sz val="10"/>
        <rFont val="Arial"/>
        <family val="2"/>
      </rPr>
      <t>p02028</t>
    </r>
    <r>
      <rPr>
        <sz val="10"/>
        <rFont val="Arial"/>
        <family val="2"/>
      </rPr>
      <t xml:space="preserve"> or, if missing, </t>
    </r>
    <r>
      <rPr>
        <i/>
        <sz val="10"/>
        <rFont val="Arial"/>
        <family val="2"/>
      </rPr>
      <t>p01026</t>
    </r>
    <r>
      <rPr>
        <sz val="10"/>
        <rFont val="Arial"/>
        <family val="2"/>
      </rPr>
      <t xml:space="preserve">) if </t>
    </r>
    <r>
      <rPr>
        <i/>
        <sz val="10"/>
        <rFont val="Arial"/>
        <family val="2"/>
      </rPr>
      <t>p030050</t>
    </r>
    <r>
      <rPr>
        <sz val="10"/>
        <rFont val="Arial"/>
        <family val="2"/>
      </rPr>
      <t xml:space="preserve">=3 &amp; r03rel01=1,
where </t>
    </r>
    <r>
      <rPr>
        <i/>
        <sz val="10"/>
        <rFont val="Arial"/>
        <family val="2"/>
      </rPr>
      <t>p030050</t>
    </r>
    <r>
      <rPr>
        <sz val="10"/>
        <rFont val="Arial"/>
        <family val="2"/>
      </rPr>
      <t xml:space="preserve"> = year when began present job [1: 1996, 2:1995, 3: 1994 or earlier],
</t>
    </r>
    <r>
      <rPr>
        <i/>
        <sz val="10"/>
        <rFont val="Arial"/>
        <family val="2"/>
      </rPr>
      <t>p080280/p02028/p01026</t>
    </r>
    <r>
      <rPr>
        <sz val="10"/>
        <rFont val="Arial"/>
        <family val="2"/>
      </rPr>
      <t xml:space="preserve"> = whether the business or organisation belongs to the private or public sector (15+ hours), Waves 3/2/1,
</t>
    </r>
    <r>
      <rPr>
        <i/>
        <sz val="10"/>
        <rFont val="Arial"/>
        <family val="2"/>
      </rPr>
      <t>r03rel01</t>
    </r>
    <r>
      <rPr>
        <sz val="10"/>
        <rFont val="Arial"/>
        <family val="2"/>
      </rPr>
      <t xml:space="preserve"> = relation to person in line 1 [1: spouse/partner/cohabitee of head].</t>
    </r>
  </si>
  <si>
    <t>1 private (incl. non-profit private org.)
2 public (incl. semi-public)</t>
  </si>
  <si>
    <t>ECHP household level interview data (H-file, Wave 3)</t>
  </si>
  <si>
    <r>
      <t>D21 = [</t>
    </r>
    <r>
      <rPr>
        <i/>
        <sz val="10"/>
        <rFont val="Arial"/>
        <family val="2"/>
      </rPr>
      <t xml:space="preserve">p033740 </t>
    </r>
    <r>
      <rPr>
        <sz val="10"/>
        <rFont val="Arial"/>
        <family val="2"/>
      </rPr>
      <t>(recoded) if</t>
    </r>
    <r>
      <rPr>
        <i/>
        <sz val="10"/>
        <rFont val="Arial"/>
        <family val="2"/>
      </rPr>
      <t xml:space="preserve"> p033590</t>
    </r>
    <r>
      <rPr>
        <sz val="10"/>
        <rFont val="Arial"/>
        <family val="2"/>
      </rPr>
      <t xml:space="preserve">=1 or </t>
    </r>
    <r>
      <rPr>
        <i/>
        <sz val="10"/>
        <rFont val="Arial"/>
        <family val="2"/>
      </rPr>
      <t>p033620</t>
    </r>
    <r>
      <rPr>
        <sz val="10"/>
        <rFont val="Arial"/>
        <family val="2"/>
      </rPr>
      <t xml:space="preserve"> (recoded) if </t>
    </r>
    <r>
      <rPr>
        <i/>
        <sz val="10"/>
        <rFont val="Arial"/>
        <family val="2"/>
      </rPr>
      <t>p033590</t>
    </r>
    <r>
      <rPr>
        <sz val="10"/>
        <rFont val="Arial"/>
        <family val="2"/>
      </rPr>
      <t xml:space="preserve">=2] if </t>
    </r>
    <r>
      <rPr>
        <i/>
        <sz val="10"/>
        <rFont val="Arial"/>
        <family val="2"/>
      </rPr>
      <t>r03rel01</t>
    </r>
    <r>
      <rPr>
        <sz val="10"/>
        <rFont val="Arial"/>
        <family val="2"/>
      </rPr>
      <t>=0,
D21 = 4 if (</t>
    </r>
    <r>
      <rPr>
        <i/>
        <sz val="10"/>
        <rFont val="Arial"/>
        <family val="2"/>
      </rPr>
      <t>p033760</t>
    </r>
    <r>
      <rPr>
        <sz val="10"/>
        <rFont val="Arial"/>
        <family val="2"/>
      </rPr>
      <t>=1 or</t>
    </r>
    <r>
      <rPr>
        <i/>
        <sz val="10"/>
        <rFont val="Arial"/>
        <family val="2"/>
      </rPr>
      <t xml:space="preserve"> p033630</t>
    </r>
    <r>
      <rPr>
        <sz val="10"/>
        <rFont val="Arial"/>
        <family val="2"/>
      </rPr>
      <t xml:space="preserve">=1) &amp; </t>
    </r>
    <r>
      <rPr>
        <i/>
        <sz val="10"/>
        <rFont val="Arial"/>
        <family val="2"/>
      </rPr>
      <t>r03rel01</t>
    </r>
    <r>
      <rPr>
        <sz val="10"/>
        <rFont val="Arial"/>
        <family val="2"/>
      </rPr>
      <t xml:space="preserve">=0,
where </t>
    </r>
    <r>
      <rPr>
        <i/>
        <sz val="10"/>
        <rFont val="Arial"/>
        <family val="2"/>
      </rPr>
      <t>p033590</t>
    </r>
    <r>
      <rPr>
        <sz val="10"/>
        <rFont val="Arial"/>
        <family val="2"/>
      </rPr>
      <t xml:space="preserve"> = whether interviewed before [1: first time interviewed, 2: interviewed before],
</t>
    </r>
    <r>
      <rPr>
        <i/>
        <sz val="10"/>
        <rFont val="Arial"/>
        <family val="2"/>
      </rPr>
      <t xml:space="preserve">p033620/p033740 </t>
    </r>
    <r>
      <rPr>
        <sz val="10"/>
        <rFont val="Arial"/>
        <family val="2"/>
      </rPr>
      <t xml:space="preserve">= present marital status (interviewed before / first time interviewed),
</t>
    </r>
    <r>
      <rPr>
        <i/>
        <sz val="10"/>
        <rFont val="Arial"/>
        <family val="2"/>
      </rPr>
      <t>p033630/p033760</t>
    </r>
    <r>
      <rPr>
        <sz val="10"/>
        <rFont val="Arial"/>
        <family val="2"/>
      </rPr>
      <t xml:space="preserve"> = whether living in a consensual union (interviewed before / first time interviewed) [1: yes],
</t>
    </r>
    <r>
      <rPr>
        <i/>
        <sz val="10"/>
        <rFont val="Arial"/>
        <family val="2"/>
      </rPr>
      <t>r03rel01</t>
    </r>
    <r>
      <rPr>
        <sz val="10"/>
        <rFont val="Arial"/>
        <family val="2"/>
      </rPr>
      <t xml:space="preserve"> = relation to person in line 1 [0: head of household].</t>
    </r>
  </si>
  <si>
    <r>
      <t>MARTSP = [</t>
    </r>
    <r>
      <rPr>
        <i/>
        <sz val="10"/>
        <rFont val="Arial"/>
        <family val="2"/>
      </rPr>
      <t xml:space="preserve">p033740 </t>
    </r>
    <r>
      <rPr>
        <sz val="10"/>
        <rFont val="Arial"/>
        <family val="2"/>
      </rPr>
      <t>(recoded) if</t>
    </r>
    <r>
      <rPr>
        <i/>
        <sz val="10"/>
        <rFont val="Arial"/>
        <family val="2"/>
      </rPr>
      <t xml:space="preserve"> p033590</t>
    </r>
    <r>
      <rPr>
        <sz val="10"/>
        <rFont val="Arial"/>
        <family val="2"/>
      </rPr>
      <t xml:space="preserve">=1 or </t>
    </r>
    <r>
      <rPr>
        <i/>
        <sz val="10"/>
        <rFont val="Arial"/>
        <family val="2"/>
      </rPr>
      <t>p033620</t>
    </r>
    <r>
      <rPr>
        <sz val="10"/>
        <rFont val="Arial"/>
        <family val="2"/>
      </rPr>
      <t xml:space="preserve"> (recoded) if </t>
    </r>
    <r>
      <rPr>
        <i/>
        <sz val="10"/>
        <rFont val="Arial"/>
        <family val="2"/>
      </rPr>
      <t>p033590</t>
    </r>
    <r>
      <rPr>
        <sz val="10"/>
        <rFont val="Arial"/>
        <family val="2"/>
      </rPr>
      <t xml:space="preserve">=2] if </t>
    </r>
    <r>
      <rPr>
        <i/>
        <sz val="10"/>
        <rFont val="Arial"/>
        <family val="2"/>
      </rPr>
      <t>r03rel01</t>
    </r>
    <r>
      <rPr>
        <sz val="10"/>
        <rFont val="Arial"/>
        <family val="2"/>
      </rPr>
      <t>=1,
MARTSP = 4 if (</t>
    </r>
    <r>
      <rPr>
        <i/>
        <sz val="10"/>
        <rFont val="Arial"/>
        <family val="2"/>
      </rPr>
      <t>p033760</t>
    </r>
    <r>
      <rPr>
        <sz val="10"/>
        <rFont val="Arial"/>
        <family val="2"/>
      </rPr>
      <t>=1 or</t>
    </r>
    <r>
      <rPr>
        <i/>
        <sz val="10"/>
        <rFont val="Arial"/>
        <family val="2"/>
      </rPr>
      <t xml:space="preserve"> p033630</t>
    </r>
    <r>
      <rPr>
        <sz val="10"/>
        <rFont val="Arial"/>
        <family val="2"/>
      </rPr>
      <t xml:space="preserve">=1) &amp; </t>
    </r>
    <r>
      <rPr>
        <i/>
        <sz val="10"/>
        <rFont val="Arial"/>
        <family val="2"/>
      </rPr>
      <t>r03rel01</t>
    </r>
    <r>
      <rPr>
        <sz val="10"/>
        <rFont val="Arial"/>
        <family val="2"/>
      </rPr>
      <t xml:space="preserve">=1,
where </t>
    </r>
    <r>
      <rPr>
        <i/>
        <sz val="10"/>
        <rFont val="Arial"/>
        <family val="2"/>
      </rPr>
      <t>p033590</t>
    </r>
    <r>
      <rPr>
        <sz val="10"/>
        <rFont val="Arial"/>
        <family val="2"/>
      </rPr>
      <t xml:space="preserve"> = whether interviewed before [1: first time interviewed, 2: interviewed before],
</t>
    </r>
    <r>
      <rPr>
        <i/>
        <sz val="10"/>
        <rFont val="Arial"/>
        <family val="2"/>
      </rPr>
      <t xml:space="preserve">p033620/p033740 </t>
    </r>
    <r>
      <rPr>
        <sz val="10"/>
        <rFont val="Arial"/>
        <family val="2"/>
      </rPr>
      <t xml:space="preserve">= present marital status (interviewed before / first time interviewed),
</t>
    </r>
    <r>
      <rPr>
        <i/>
        <sz val="10"/>
        <rFont val="Arial"/>
        <family val="2"/>
      </rPr>
      <t>p033630/p033760</t>
    </r>
    <r>
      <rPr>
        <sz val="10"/>
        <rFont val="Arial"/>
        <family val="2"/>
      </rPr>
      <t xml:space="preserve"> = whether living in a consensual union (interviewed before / first time interviewed) [1: yes],
</t>
    </r>
    <r>
      <rPr>
        <i/>
        <sz val="10"/>
        <rFont val="Arial"/>
        <family val="2"/>
      </rPr>
      <t>r03rel01</t>
    </r>
    <r>
      <rPr>
        <sz val="10"/>
        <rFont val="Arial"/>
        <family val="2"/>
      </rPr>
      <t xml:space="preserve"> = relation to person in line 1 [1: spouse/partner/cohabitee of head].</t>
    </r>
  </si>
  <si>
    <r>
      <t xml:space="preserve">D25 = </t>
    </r>
    <r>
      <rPr>
        <i/>
        <sz val="10"/>
        <rFont val="Arial"/>
        <family val="2"/>
      </rPr>
      <t xml:space="preserve">p033400 </t>
    </r>
    <r>
      <rPr>
        <sz val="10"/>
        <rFont val="Arial"/>
        <family val="2"/>
      </rPr>
      <t xml:space="preserve">(recoded) if </t>
    </r>
    <r>
      <rPr>
        <i/>
        <sz val="10"/>
        <rFont val="Arial"/>
        <family val="2"/>
      </rPr>
      <t>r03rel01</t>
    </r>
    <r>
      <rPr>
        <sz val="10"/>
        <rFont val="Arial"/>
        <family val="2"/>
      </rPr>
      <t xml:space="preserve">=0,
</t>
    </r>
    <r>
      <rPr>
        <i/>
        <sz val="10"/>
        <rFont val="Arial"/>
        <family val="2"/>
      </rPr>
      <t>p033400</t>
    </r>
    <r>
      <rPr>
        <sz val="10"/>
        <rFont val="Arial"/>
        <family val="2"/>
      </rPr>
      <t xml:space="preserve"> = suffers from chronical physical or mental health problem, illness or disability,
</t>
    </r>
    <r>
      <rPr>
        <i/>
        <sz val="10"/>
        <rFont val="Arial"/>
        <family val="2"/>
      </rPr>
      <t>r03rel01</t>
    </r>
    <r>
      <rPr>
        <sz val="10"/>
        <rFont val="Arial"/>
        <family val="2"/>
      </rPr>
      <t xml:space="preserve"> = relation to person in line 1 [0: head of household].</t>
    </r>
  </si>
  <si>
    <r>
      <t xml:space="preserve">D26 = </t>
    </r>
    <r>
      <rPr>
        <i/>
        <sz val="10"/>
        <rFont val="Arial"/>
        <family val="2"/>
      </rPr>
      <t xml:space="preserve">p033400 </t>
    </r>
    <r>
      <rPr>
        <sz val="10"/>
        <rFont val="Arial"/>
        <family val="2"/>
      </rPr>
      <t xml:space="preserve">(recoded) if </t>
    </r>
    <r>
      <rPr>
        <i/>
        <sz val="10"/>
        <rFont val="Arial"/>
        <family val="2"/>
      </rPr>
      <t>r03rel01</t>
    </r>
    <r>
      <rPr>
        <sz val="10"/>
        <rFont val="Arial"/>
        <family val="2"/>
      </rPr>
      <t xml:space="preserve">=1,
</t>
    </r>
    <r>
      <rPr>
        <i/>
        <sz val="10"/>
        <rFont val="Arial"/>
        <family val="2"/>
      </rPr>
      <t>p033400</t>
    </r>
    <r>
      <rPr>
        <sz val="10"/>
        <rFont val="Arial"/>
        <family val="2"/>
      </rPr>
      <t xml:space="preserve"> = suffers from chronical physical or mental health problem, illness or disability,
</t>
    </r>
    <r>
      <rPr>
        <i/>
        <sz val="10"/>
        <rFont val="Arial"/>
        <family val="2"/>
      </rPr>
      <t>r03rel01</t>
    </r>
    <r>
      <rPr>
        <sz val="10"/>
        <rFont val="Arial"/>
        <family val="2"/>
      </rPr>
      <t xml:space="preserve"> = relation to person in line 1 [1: spouse/partner/cohabitee of head].</t>
    </r>
  </si>
  <si>
    <t>ECHP household and individual level roster data and individual level interview data (D-, R- and P-files, Wave 3)</t>
  </si>
  <si>
    <t>ECHP household and individual level roster data (D- and R- files, Wave 3)</t>
  </si>
  <si>
    <r>
      <t>D27 = sum(iD27) over individuals in household,
where iD27=1 if {[(</t>
    </r>
    <r>
      <rPr>
        <i/>
        <sz val="10"/>
        <rFont val="Arial"/>
        <family val="2"/>
      </rPr>
      <t>d03y - r03year</t>
    </r>
    <r>
      <rPr>
        <sz val="10"/>
        <rFont val="Arial"/>
        <family val="2"/>
      </rPr>
      <t>) (-1 if</t>
    </r>
    <r>
      <rPr>
        <i/>
        <sz val="10"/>
        <rFont val="Arial"/>
        <family val="2"/>
      </rPr>
      <t xml:space="preserve"> d03m</t>
    </r>
    <r>
      <rPr>
        <sz val="10"/>
        <rFont val="Arial"/>
        <family val="2"/>
      </rPr>
      <t>&lt;r</t>
    </r>
    <r>
      <rPr>
        <i/>
        <sz val="10"/>
        <rFont val="Arial"/>
        <family val="2"/>
      </rPr>
      <t>03month</t>
    </r>
    <r>
      <rPr>
        <sz val="10"/>
        <rFont val="Arial"/>
        <family val="2"/>
      </rPr>
      <t xml:space="preserve">)]&lt;18 &amp; </t>
    </r>
    <r>
      <rPr>
        <i/>
        <sz val="10"/>
        <rFont val="Arial"/>
        <family val="2"/>
      </rPr>
      <t>r03rel01</t>
    </r>
    <r>
      <rPr>
        <sz val="10"/>
        <rFont val="Arial"/>
        <family val="2"/>
      </rPr>
      <t xml:space="preserve">~=0 or 1 &amp; </t>
    </r>
    <r>
      <rPr>
        <i/>
        <sz val="10"/>
        <rFont val="Arial"/>
        <family val="2"/>
      </rPr>
      <t>p033620/p033740</t>
    </r>
    <r>
      <rPr>
        <sz val="10"/>
        <rFont val="Arial"/>
        <family val="2"/>
      </rPr>
      <t>=5}, otherwise iD27=0.</t>
    </r>
    <r>
      <rPr>
        <i/>
        <sz val="10"/>
        <rFont val="Arial"/>
        <family val="2"/>
      </rPr>
      <t xml:space="preserve">
d03y/d03m </t>
    </r>
    <r>
      <rPr>
        <sz val="10"/>
        <rFont val="Arial"/>
        <family val="2"/>
      </rPr>
      <t>= year / month of survey,</t>
    </r>
    <r>
      <rPr>
        <i/>
        <sz val="10"/>
        <rFont val="Arial"/>
        <family val="2"/>
      </rPr>
      <t xml:space="preserve">
r03year/r03month </t>
    </r>
    <r>
      <rPr>
        <sz val="10"/>
        <rFont val="Arial"/>
        <family val="2"/>
      </rPr>
      <t xml:space="preserve">= year / month of birth,
</t>
    </r>
    <r>
      <rPr>
        <i/>
        <sz val="10"/>
        <rFont val="Arial"/>
        <family val="2"/>
      </rPr>
      <t>r03rel01</t>
    </r>
    <r>
      <rPr>
        <sz val="10"/>
        <rFont val="Arial"/>
        <family val="2"/>
      </rPr>
      <t xml:space="preserve"> = relation to person in line 1 [0: head of housheold; 1: spouse/partner/cohabitee of head],
</t>
    </r>
    <r>
      <rPr>
        <i/>
        <sz val="10"/>
        <rFont val="Arial"/>
        <family val="2"/>
      </rPr>
      <t xml:space="preserve">p033620/p033740 </t>
    </r>
    <r>
      <rPr>
        <sz val="10"/>
        <rFont val="Arial"/>
        <family val="2"/>
      </rPr>
      <t>= present marital status (interviewed before / first time interviewed) [5: never married].</t>
    </r>
  </si>
  <si>
    <r>
      <t>D28 = min(iD28) over individuals in ouseholds,
where iD28=[(</t>
    </r>
    <r>
      <rPr>
        <i/>
        <sz val="10"/>
        <rFont val="Arial"/>
        <family val="2"/>
      </rPr>
      <t>d03y - r03year</t>
    </r>
    <r>
      <rPr>
        <sz val="10"/>
        <rFont val="Arial"/>
        <family val="2"/>
      </rPr>
      <t xml:space="preserve">) (-1 if </t>
    </r>
    <r>
      <rPr>
        <i/>
        <sz val="10"/>
        <rFont val="Arial"/>
        <family val="2"/>
      </rPr>
      <t>d03m&lt;r03month</t>
    </r>
    <r>
      <rPr>
        <sz val="10"/>
        <rFont val="Arial"/>
        <family val="2"/>
      </rPr>
      <t>)] if {[(</t>
    </r>
    <r>
      <rPr>
        <i/>
        <sz val="10"/>
        <rFont val="Arial"/>
        <family val="2"/>
      </rPr>
      <t>d03y - r03year</t>
    </r>
    <r>
      <rPr>
        <sz val="10"/>
        <rFont val="Arial"/>
        <family val="2"/>
      </rPr>
      <t xml:space="preserve">) (-1 if </t>
    </r>
    <r>
      <rPr>
        <i/>
        <sz val="10"/>
        <rFont val="Arial"/>
        <family val="2"/>
      </rPr>
      <t>d03m&lt;r03month</t>
    </r>
    <r>
      <rPr>
        <sz val="10"/>
        <rFont val="Arial"/>
        <family val="2"/>
      </rPr>
      <t xml:space="preserve">)]&lt;18 &amp; </t>
    </r>
    <r>
      <rPr>
        <i/>
        <sz val="10"/>
        <rFont val="Arial"/>
        <family val="2"/>
      </rPr>
      <t>r03rel01</t>
    </r>
    <r>
      <rPr>
        <sz val="10"/>
        <rFont val="Arial"/>
        <family val="2"/>
      </rPr>
      <t xml:space="preserve">~=0 or 1 &amp; </t>
    </r>
    <r>
      <rPr>
        <i/>
        <sz val="10"/>
        <rFont val="Arial"/>
        <family val="2"/>
      </rPr>
      <t>p033620/p033740</t>
    </r>
    <r>
      <rPr>
        <sz val="10"/>
        <rFont val="Arial"/>
        <family val="2"/>
      </rPr>
      <t xml:space="preserve">=5}, </t>
    </r>
    <r>
      <rPr>
        <i/>
        <sz val="10"/>
        <rFont val="Arial"/>
        <family val="2"/>
      </rPr>
      <t xml:space="preserve">
</t>
    </r>
    <r>
      <rPr>
        <sz val="10"/>
        <rFont val="Arial"/>
        <family val="2"/>
      </rPr>
      <t xml:space="preserve">where </t>
    </r>
    <r>
      <rPr>
        <i/>
        <sz val="10"/>
        <rFont val="Arial"/>
        <family val="2"/>
      </rPr>
      <t xml:space="preserve">d03y/d03m </t>
    </r>
    <r>
      <rPr>
        <sz val="10"/>
        <rFont val="Arial"/>
        <family val="2"/>
      </rPr>
      <t>= year / month of survey,</t>
    </r>
    <r>
      <rPr>
        <i/>
        <sz val="10"/>
        <rFont val="Arial"/>
        <family val="2"/>
      </rPr>
      <t xml:space="preserve">
r03year/r03month </t>
    </r>
    <r>
      <rPr>
        <sz val="10"/>
        <rFont val="Arial"/>
        <family val="2"/>
      </rPr>
      <t xml:space="preserve">= year / month of birth,
</t>
    </r>
    <r>
      <rPr>
        <i/>
        <sz val="10"/>
        <rFont val="Arial"/>
        <family val="2"/>
      </rPr>
      <t>r03rel01</t>
    </r>
    <r>
      <rPr>
        <sz val="10"/>
        <rFont val="Arial"/>
        <family val="2"/>
      </rPr>
      <t xml:space="preserve"> = relation to person in line 1 [0: head of housheold; 1: spouse/partner/cohabitee of head],
</t>
    </r>
    <r>
      <rPr>
        <i/>
        <sz val="10"/>
        <rFont val="Arial"/>
        <family val="2"/>
      </rPr>
      <t xml:space="preserve">p033620/p033740 </t>
    </r>
    <r>
      <rPr>
        <sz val="10"/>
        <rFont val="Arial"/>
        <family val="2"/>
      </rPr>
      <t>= present marital status (interviewed before / first time interviewed) [5: never married].</t>
    </r>
  </si>
  <si>
    <r>
      <t>NUM6574 = sum(iNUM6574) over individuals I household,
where iNUM6574=1 if (64&lt;[(</t>
    </r>
    <r>
      <rPr>
        <i/>
        <sz val="10"/>
        <rFont val="Arial"/>
        <family val="2"/>
      </rPr>
      <t>d03y - r03year</t>
    </r>
    <r>
      <rPr>
        <sz val="10"/>
        <rFont val="Arial"/>
        <family val="2"/>
      </rPr>
      <t xml:space="preserve">) (-1 if </t>
    </r>
    <r>
      <rPr>
        <i/>
        <sz val="10"/>
        <rFont val="Arial"/>
        <family val="2"/>
      </rPr>
      <t>d03m&lt;r03month</t>
    </r>
    <r>
      <rPr>
        <sz val="10"/>
        <rFont val="Arial"/>
        <family val="2"/>
      </rPr>
      <t xml:space="preserve">)]&lt;75),
where </t>
    </r>
    <r>
      <rPr>
        <i/>
        <sz val="10"/>
        <rFont val="Arial"/>
        <family val="2"/>
      </rPr>
      <t xml:space="preserve">d03y/d03m </t>
    </r>
    <r>
      <rPr>
        <sz val="10"/>
        <rFont val="Arial"/>
        <family val="2"/>
      </rPr>
      <t>= year / month of survey,</t>
    </r>
    <r>
      <rPr>
        <i/>
        <sz val="10"/>
        <rFont val="Arial"/>
        <family val="2"/>
      </rPr>
      <t xml:space="preserve">
r03year/r03month </t>
    </r>
    <r>
      <rPr>
        <sz val="10"/>
        <rFont val="Arial"/>
        <family val="2"/>
      </rPr>
      <t>= year / month of birth.</t>
    </r>
  </si>
  <si>
    <r>
      <t>NUMGE75 = sum(iNUMGE75) over individuals I household,
where iNUMGE75=1 if ([(</t>
    </r>
    <r>
      <rPr>
        <i/>
        <sz val="10"/>
        <rFont val="Arial"/>
        <family val="2"/>
      </rPr>
      <t>d03y - r03year</t>
    </r>
    <r>
      <rPr>
        <sz val="10"/>
        <rFont val="Arial"/>
        <family val="2"/>
      </rPr>
      <t xml:space="preserve">) (-1 if </t>
    </r>
    <r>
      <rPr>
        <i/>
        <sz val="10"/>
        <rFont val="Arial"/>
        <family val="2"/>
      </rPr>
      <t>d03m&lt;r03month</t>
    </r>
    <r>
      <rPr>
        <sz val="10"/>
        <rFont val="Arial"/>
        <family val="2"/>
      </rPr>
      <t xml:space="preserve">)]&gt;=75),
where </t>
    </r>
    <r>
      <rPr>
        <i/>
        <sz val="10"/>
        <rFont val="Arial"/>
        <family val="2"/>
      </rPr>
      <t xml:space="preserve">d03y/d03m </t>
    </r>
    <r>
      <rPr>
        <sz val="10"/>
        <rFont val="Arial"/>
        <family val="2"/>
      </rPr>
      <t>= year / month of survey,</t>
    </r>
    <r>
      <rPr>
        <i/>
        <sz val="10"/>
        <rFont val="Arial"/>
        <family val="2"/>
      </rPr>
      <t xml:space="preserve">
r03year/r03month </t>
    </r>
    <r>
      <rPr>
        <sz val="10"/>
        <rFont val="Arial"/>
        <family val="2"/>
      </rPr>
      <t>= year / month of birth.</t>
    </r>
  </si>
  <si>
    <t>Variable not available in Wave 3 dataset.</t>
  </si>
  <si>
    <t>Not available for households whose head is not in paid employment (15+ hours)</t>
  </si>
  <si>
    <t>The whole year 1995 (average monthly amount and number of months)</t>
  </si>
  <si>
    <t>The whole year 1995 / At present</t>
  </si>
  <si>
    <r>
      <t xml:space="preserve">In case the amount of interest and dividends was before tax, the net value was obtained by assuming a 20% tax.
If the exact amount of income from capital or investment or rental income is not known, the midpoint of approximate range is used as an approximation; in case of loss, this has been imputed to be equal to 10,000.
In case of rental loss, this has been imputed to be equal to 10,000.
Rental income is estimated after deducting costs such as mortgage, repairs, maintenance and insurance. 
Please note that personal pensions (third pillar) were not separately available in 1995. In spite of the English label, ECHP variables </t>
    </r>
    <r>
      <rPr>
        <i/>
        <sz val="10"/>
        <rFont val="Arial"/>
        <family val="2"/>
      </rPr>
      <t>p032530/p032540/p032550</t>
    </r>
    <r>
      <rPr>
        <sz val="10"/>
        <rFont val="Arial"/>
        <family val="2"/>
      </rPr>
      <t xml:space="preserve"> (old-age pension from personal schemes - third pillar) and 
</t>
    </r>
    <r>
      <rPr>
        <i/>
        <sz val="10"/>
        <rFont val="Arial"/>
        <family val="2"/>
      </rPr>
      <t>p032720/p032730/p032740</t>
    </r>
    <r>
      <rPr>
        <sz val="10"/>
        <rFont val="Arial"/>
        <family val="2"/>
      </rPr>
      <t xml:space="preserve"> (widows pension from personal schemes - third pillar) contain occupational pensions in Greece (parallel pensions), and are thus in V32S1.</t>
    </r>
  </si>
  <si>
    <t>The whole year 1995 (yearly amount)</t>
  </si>
  <si>
    <r>
      <t>V8 = sum(iV8) over individuals in households + [</t>
    </r>
    <r>
      <rPr>
        <i/>
        <sz val="10"/>
        <rFont val="Arial"/>
        <family val="2"/>
      </rPr>
      <t>h081240</t>
    </r>
    <r>
      <rPr>
        <sz val="10"/>
        <rFont val="Arial"/>
        <family val="2"/>
      </rPr>
      <t xml:space="preserve"> if </t>
    </r>
    <r>
      <rPr>
        <i/>
        <sz val="10"/>
        <rFont val="Arial"/>
        <family val="2"/>
      </rPr>
      <t>h081230</t>
    </r>
    <r>
      <rPr>
        <sz val="10"/>
        <rFont val="Arial"/>
        <family val="2"/>
      </rPr>
      <t>=1 else midpoint of range (</t>
    </r>
    <r>
      <rPr>
        <i/>
        <sz val="10"/>
        <rFont val="Arial"/>
        <family val="2"/>
      </rPr>
      <t>h081250</t>
    </r>
    <r>
      <rPr>
        <sz val="10"/>
        <rFont val="Arial"/>
        <family val="2"/>
      </rPr>
      <t xml:space="preserve">) if </t>
    </r>
    <r>
      <rPr>
        <i/>
        <sz val="10"/>
        <rFont val="Arial"/>
        <family val="2"/>
      </rPr>
      <t>h081230</t>
    </r>
    <r>
      <rPr>
        <sz val="10"/>
        <rFont val="Arial"/>
        <family val="2"/>
      </rPr>
      <t xml:space="preserve">&gt;=2] if </t>
    </r>
    <r>
      <rPr>
        <i/>
        <sz val="10"/>
        <rFont val="Arial"/>
        <family val="2"/>
      </rPr>
      <t>h081220</t>
    </r>
    <r>
      <rPr>
        <sz val="10"/>
        <rFont val="Arial"/>
        <family val="2"/>
      </rPr>
      <t>=1,
where iV8 = [</t>
    </r>
    <r>
      <rPr>
        <i/>
        <sz val="10"/>
        <rFont val="Arial"/>
        <family val="2"/>
      </rPr>
      <t xml:space="preserve">p033340 </t>
    </r>
    <r>
      <rPr>
        <sz val="10"/>
        <rFont val="Arial"/>
        <family val="2"/>
      </rPr>
      <t xml:space="preserve">if </t>
    </r>
    <r>
      <rPr>
        <i/>
        <sz val="10"/>
        <rFont val="Arial"/>
        <family val="2"/>
      </rPr>
      <t>p033330</t>
    </r>
    <r>
      <rPr>
        <sz val="10"/>
        <rFont val="Arial"/>
        <family val="2"/>
      </rPr>
      <t xml:space="preserve">=1 &amp; </t>
    </r>
    <r>
      <rPr>
        <i/>
        <sz val="10"/>
        <rFont val="Arial"/>
        <family val="2"/>
      </rPr>
      <t>p033350</t>
    </r>
    <r>
      <rPr>
        <sz val="10"/>
        <rFont val="Arial"/>
        <family val="2"/>
      </rPr>
      <t xml:space="preserve">=2, else </t>
    </r>
    <r>
      <rPr>
        <i/>
        <sz val="10"/>
        <rFont val="Arial"/>
        <family val="2"/>
      </rPr>
      <t>p033340</t>
    </r>
    <r>
      <rPr>
        <sz val="10"/>
        <rFont val="Arial"/>
        <family val="2"/>
      </rPr>
      <t xml:space="preserve">*0.8 if </t>
    </r>
    <r>
      <rPr>
        <i/>
        <sz val="10"/>
        <rFont val="Arial"/>
        <family val="2"/>
      </rPr>
      <t>p033330</t>
    </r>
    <r>
      <rPr>
        <sz val="10"/>
        <rFont val="Arial"/>
        <family val="2"/>
      </rPr>
      <t xml:space="preserve">=1 &amp; </t>
    </r>
    <r>
      <rPr>
        <i/>
        <sz val="10"/>
        <rFont val="Arial"/>
        <family val="2"/>
      </rPr>
      <t>p033350</t>
    </r>
    <r>
      <rPr>
        <sz val="10"/>
        <rFont val="Arial"/>
        <family val="2"/>
      </rPr>
      <t>=1, else midpoint of range (</t>
    </r>
    <r>
      <rPr>
        <i/>
        <sz val="10"/>
        <rFont val="Arial"/>
        <family val="2"/>
      </rPr>
      <t>p033360</t>
    </r>
    <r>
      <rPr>
        <sz val="10"/>
        <rFont val="Arial"/>
        <family val="2"/>
      </rPr>
      <t xml:space="preserve">) if </t>
    </r>
    <r>
      <rPr>
        <i/>
        <sz val="10"/>
        <rFont val="Arial"/>
        <family val="2"/>
      </rPr>
      <t>p033330</t>
    </r>
    <r>
      <rPr>
        <sz val="10"/>
        <rFont val="Arial"/>
        <family val="2"/>
      </rPr>
      <t xml:space="preserve">=2] if </t>
    </r>
    <r>
      <rPr>
        <i/>
        <sz val="10"/>
        <rFont val="Arial"/>
        <family val="2"/>
      </rPr>
      <t>p033320</t>
    </r>
    <r>
      <rPr>
        <sz val="10"/>
        <rFont val="Arial"/>
        <family val="2"/>
      </rPr>
      <t xml:space="preserve">=1,
and where </t>
    </r>
    <r>
      <rPr>
        <i/>
        <sz val="10"/>
        <rFont val="Arial"/>
        <family val="2"/>
      </rPr>
      <t>p033320/p033330/p033340/p033350/p033360</t>
    </r>
    <r>
      <rPr>
        <sz val="10"/>
        <rFont val="Arial"/>
        <family val="2"/>
      </rPr>
      <t xml:space="preserve"> = income from capital or investment, such as interests on saving certificates, bank deposits or dividends: whether received [1: yes] / whether knows amount [1: yes] / yearly amount for 2000 / whether before or after tax [1: before, 2: after] / approximate range of amount,
</t>
    </r>
    <r>
      <rPr>
        <i/>
        <sz val="10"/>
        <rFont val="Arial"/>
        <family val="2"/>
      </rPr>
      <t xml:space="preserve">h031220/h031230/h031240/h031250 </t>
    </r>
    <r>
      <rPr>
        <sz val="10"/>
        <rFont val="Arial"/>
        <family val="2"/>
      </rPr>
      <t>= income from renting property: whether received [1: yes] / whether can give an estimate of the amount [1: yes] / amount of pre-tax rental income during 1995 in NC / approximate range of pre-tax rental income during 1995 in NC.</t>
    </r>
  </si>
  <si>
    <r>
      <t>V19 = sum(iV19) over individuals in household,
where iV19 = {[</t>
    </r>
    <r>
      <rPr>
        <i/>
        <sz val="10"/>
        <rFont val="Arial"/>
        <family val="2"/>
      </rPr>
      <t>p032480*p032490</t>
    </r>
    <r>
      <rPr>
        <sz val="10"/>
        <rFont val="Arial"/>
        <family val="2"/>
      </rPr>
      <t xml:space="preserve"> (or </t>
    </r>
    <r>
      <rPr>
        <i/>
        <sz val="10"/>
        <rFont val="Arial"/>
        <family val="2"/>
      </rPr>
      <t>p032480</t>
    </r>
    <r>
      <rPr>
        <sz val="10"/>
        <rFont val="Arial"/>
        <family val="2"/>
      </rPr>
      <t xml:space="preserve"> if </t>
    </r>
    <r>
      <rPr>
        <i/>
        <sz val="10"/>
        <rFont val="Arial"/>
        <family val="2"/>
      </rPr>
      <t>p032490</t>
    </r>
    <r>
      <rPr>
        <sz val="10"/>
        <rFont val="Arial"/>
        <family val="2"/>
      </rPr>
      <t xml:space="preserve">=97)] if </t>
    </r>
    <r>
      <rPr>
        <i/>
        <sz val="10"/>
        <rFont val="Arial"/>
        <family val="2"/>
      </rPr>
      <t>p032470</t>
    </r>
    <r>
      <rPr>
        <sz val="10"/>
        <rFont val="Arial"/>
        <family val="2"/>
      </rPr>
      <t>=1 + [</t>
    </r>
    <r>
      <rPr>
        <i/>
        <sz val="10"/>
        <rFont val="Arial"/>
        <family val="2"/>
      </rPr>
      <t>p032600*p032610</t>
    </r>
    <r>
      <rPr>
        <sz val="10"/>
        <rFont val="Arial"/>
        <family val="2"/>
      </rPr>
      <t xml:space="preserve"> (or </t>
    </r>
    <r>
      <rPr>
        <i/>
        <sz val="10"/>
        <rFont val="Arial"/>
        <family val="2"/>
      </rPr>
      <t>p032600</t>
    </r>
    <r>
      <rPr>
        <sz val="10"/>
        <rFont val="Arial"/>
        <family val="2"/>
      </rPr>
      <t xml:space="preserve"> if </t>
    </r>
    <r>
      <rPr>
        <i/>
        <sz val="10"/>
        <rFont val="Arial"/>
        <family val="2"/>
      </rPr>
      <t>p032610</t>
    </r>
    <r>
      <rPr>
        <sz val="10"/>
        <rFont val="Arial"/>
        <family val="2"/>
      </rPr>
      <t xml:space="preserve">=97)] if </t>
    </r>
    <r>
      <rPr>
        <i/>
        <sz val="10"/>
        <rFont val="Arial"/>
        <family val="2"/>
      </rPr>
      <t>p032590</t>
    </r>
    <r>
      <rPr>
        <sz val="10"/>
        <rFont val="Arial"/>
        <family val="2"/>
      </rPr>
      <t>=1 + [</t>
    </r>
    <r>
      <rPr>
        <i/>
        <sz val="10"/>
        <rFont val="Arial"/>
        <family val="2"/>
      </rPr>
      <t>p032670*p032680</t>
    </r>
    <r>
      <rPr>
        <sz val="10"/>
        <rFont val="Arial"/>
        <family val="2"/>
      </rPr>
      <t xml:space="preserve"> (or </t>
    </r>
    <r>
      <rPr>
        <i/>
        <sz val="10"/>
        <rFont val="Arial"/>
        <family val="2"/>
      </rPr>
      <t xml:space="preserve">p032670 </t>
    </r>
    <r>
      <rPr>
        <sz val="10"/>
        <rFont val="Arial"/>
        <family val="2"/>
      </rPr>
      <t xml:space="preserve">if </t>
    </r>
    <r>
      <rPr>
        <i/>
        <sz val="10"/>
        <rFont val="Arial"/>
        <family val="2"/>
      </rPr>
      <t>p032680</t>
    </r>
    <r>
      <rPr>
        <sz val="10"/>
        <rFont val="Arial"/>
        <family val="2"/>
      </rPr>
      <t xml:space="preserve">=97)] if </t>
    </r>
    <r>
      <rPr>
        <i/>
        <sz val="10"/>
        <rFont val="Arial"/>
        <family val="2"/>
      </rPr>
      <t>p032650</t>
    </r>
    <r>
      <rPr>
        <sz val="10"/>
        <rFont val="Arial"/>
        <family val="2"/>
      </rPr>
      <t xml:space="preserve">=1} if </t>
    </r>
    <r>
      <rPr>
        <i/>
        <sz val="10"/>
        <rFont val="Arial"/>
        <family val="2"/>
      </rPr>
      <t>p032460</t>
    </r>
    <r>
      <rPr>
        <sz val="10"/>
        <rFont val="Arial"/>
        <family val="2"/>
      </rPr>
      <t xml:space="preserve">=1,
where </t>
    </r>
    <r>
      <rPr>
        <i/>
        <sz val="10"/>
        <rFont val="Arial"/>
        <family val="2"/>
      </rPr>
      <t>p032460</t>
    </r>
    <r>
      <rPr>
        <sz val="10"/>
        <rFont val="Arial"/>
        <family val="2"/>
      </rPr>
      <t xml:space="preserve"> = whether received in 1995 a pension related to old-age/retirement,
</t>
    </r>
    <r>
      <rPr>
        <i/>
        <sz val="10"/>
        <rFont val="Arial"/>
        <family val="2"/>
      </rPr>
      <t>p032470/p032480/p032490</t>
    </r>
    <r>
      <rPr>
        <sz val="10"/>
        <rFont val="Arial"/>
        <family val="2"/>
      </rPr>
      <t xml:space="preserve"> = basic old-age pension (first pillar): whether received [1: yes] / average monthly amount or lumpsum in NC / number of months [97: lumpsum],
</t>
    </r>
    <r>
      <rPr>
        <i/>
        <sz val="10"/>
        <rFont val="Arial"/>
        <family val="2"/>
      </rPr>
      <t>p032590/p032600/p032610</t>
    </r>
    <r>
      <rPr>
        <sz val="10"/>
        <rFont val="Arial"/>
        <family val="2"/>
      </rPr>
      <t xml:space="preserve"> = early retirement pension: whether received [1: yes] / average monthly amount or lumpsum in NC / number of months [97: lumpsum],
</t>
    </r>
    <r>
      <rPr>
        <i/>
        <sz val="10"/>
        <rFont val="Arial"/>
        <family val="2"/>
      </rPr>
      <t>p032650/p032670/p032680</t>
    </r>
    <r>
      <rPr>
        <sz val="10"/>
        <rFont val="Arial"/>
        <family val="2"/>
      </rPr>
      <t xml:space="preserve"> = survivors pension - public schemes: whether received [1: yes] / average monthly amount or lumpsum in NC / number of months [97: lumpsum].</t>
    </r>
  </si>
  <si>
    <r>
      <t>PSOCRET = {[</t>
    </r>
    <r>
      <rPr>
        <i/>
        <sz val="10"/>
        <rFont val="Arial"/>
        <family val="2"/>
      </rPr>
      <t>p032480*p032490</t>
    </r>
    <r>
      <rPr>
        <sz val="10"/>
        <rFont val="Arial"/>
        <family val="2"/>
      </rPr>
      <t xml:space="preserve"> (or </t>
    </r>
    <r>
      <rPr>
        <i/>
        <sz val="10"/>
        <rFont val="Arial"/>
        <family val="2"/>
      </rPr>
      <t>p032480</t>
    </r>
    <r>
      <rPr>
        <sz val="10"/>
        <rFont val="Arial"/>
        <family val="2"/>
      </rPr>
      <t xml:space="preserve"> if </t>
    </r>
    <r>
      <rPr>
        <i/>
        <sz val="10"/>
        <rFont val="Arial"/>
        <family val="2"/>
      </rPr>
      <t>p032490</t>
    </r>
    <r>
      <rPr>
        <sz val="10"/>
        <rFont val="Arial"/>
        <family val="2"/>
      </rPr>
      <t xml:space="preserve">=97)] if </t>
    </r>
    <r>
      <rPr>
        <i/>
        <sz val="10"/>
        <rFont val="Arial"/>
        <family val="2"/>
      </rPr>
      <t>p032470</t>
    </r>
    <r>
      <rPr>
        <sz val="10"/>
        <rFont val="Arial"/>
        <family val="2"/>
      </rPr>
      <t>=1 + [</t>
    </r>
    <r>
      <rPr>
        <i/>
        <sz val="10"/>
        <rFont val="Arial"/>
        <family val="2"/>
      </rPr>
      <t>p032600*p032610</t>
    </r>
    <r>
      <rPr>
        <sz val="10"/>
        <rFont val="Arial"/>
        <family val="2"/>
      </rPr>
      <t xml:space="preserve"> (or </t>
    </r>
    <r>
      <rPr>
        <i/>
        <sz val="10"/>
        <rFont val="Arial"/>
        <family val="2"/>
      </rPr>
      <t>p032600</t>
    </r>
    <r>
      <rPr>
        <sz val="10"/>
        <rFont val="Arial"/>
        <family val="2"/>
      </rPr>
      <t xml:space="preserve"> if </t>
    </r>
    <r>
      <rPr>
        <i/>
        <sz val="10"/>
        <rFont val="Arial"/>
        <family val="2"/>
      </rPr>
      <t>p032610</t>
    </r>
    <r>
      <rPr>
        <sz val="10"/>
        <rFont val="Arial"/>
        <family val="2"/>
      </rPr>
      <t xml:space="preserve">=97)] if </t>
    </r>
    <r>
      <rPr>
        <i/>
        <sz val="10"/>
        <rFont val="Arial"/>
        <family val="2"/>
      </rPr>
      <t>p032590</t>
    </r>
    <r>
      <rPr>
        <sz val="10"/>
        <rFont val="Arial"/>
        <family val="2"/>
      </rPr>
      <t>=1 + [</t>
    </r>
    <r>
      <rPr>
        <i/>
        <sz val="10"/>
        <rFont val="Arial"/>
        <family val="2"/>
      </rPr>
      <t>p032670*p032680</t>
    </r>
    <r>
      <rPr>
        <sz val="10"/>
        <rFont val="Arial"/>
        <family val="2"/>
      </rPr>
      <t xml:space="preserve"> (or </t>
    </r>
    <r>
      <rPr>
        <i/>
        <sz val="10"/>
        <rFont val="Arial"/>
        <family val="2"/>
      </rPr>
      <t xml:space="preserve">p032670 </t>
    </r>
    <r>
      <rPr>
        <sz val="10"/>
        <rFont val="Arial"/>
        <family val="2"/>
      </rPr>
      <t xml:space="preserve">if </t>
    </r>
    <r>
      <rPr>
        <i/>
        <sz val="10"/>
        <rFont val="Arial"/>
        <family val="2"/>
      </rPr>
      <t>p032680</t>
    </r>
    <r>
      <rPr>
        <sz val="10"/>
        <rFont val="Arial"/>
        <family val="2"/>
      </rPr>
      <t xml:space="preserve">=97)] if </t>
    </r>
    <r>
      <rPr>
        <i/>
        <sz val="10"/>
        <rFont val="Arial"/>
        <family val="2"/>
      </rPr>
      <t>p032650</t>
    </r>
    <r>
      <rPr>
        <sz val="10"/>
        <rFont val="Arial"/>
        <family val="2"/>
      </rPr>
      <t xml:space="preserve">=1} if </t>
    </r>
    <r>
      <rPr>
        <i/>
        <sz val="10"/>
        <rFont val="Arial"/>
        <family val="2"/>
      </rPr>
      <t>p032460</t>
    </r>
    <r>
      <rPr>
        <sz val="10"/>
        <rFont val="Arial"/>
        <family val="2"/>
      </rPr>
      <t xml:space="preserve">=1,
where </t>
    </r>
    <r>
      <rPr>
        <i/>
        <sz val="10"/>
        <rFont val="Arial"/>
        <family val="2"/>
      </rPr>
      <t>p032460</t>
    </r>
    <r>
      <rPr>
        <sz val="10"/>
        <rFont val="Arial"/>
        <family val="2"/>
      </rPr>
      <t xml:space="preserve"> = whether received in 1995 a pension related to old-age/retirement,
</t>
    </r>
    <r>
      <rPr>
        <i/>
        <sz val="10"/>
        <rFont val="Arial"/>
        <family val="2"/>
      </rPr>
      <t>p032470/p032480/p032490</t>
    </r>
    <r>
      <rPr>
        <sz val="10"/>
        <rFont val="Arial"/>
        <family val="2"/>
      </rPr>
      <t xml:space="preserve"> = basic old-age pension (first pillar): whether received [1: yes] / average monthly amount or lumpsum in NC / number of months [97: lumpsum],
</t>
    </r>
    <r>
      <rPr>
        <i/>
        <sz val="10"/>
        <rFont val="Arial"/>
        <family val="2"/>
      </rPr>
      <t>p032590/p032600/p032610</t>
    </r>
    <r>
      <rPr>
        <sz val="10"/>
        <rFont val="Arial"/>
        <family val="2"/>
      </rPr>
      <t xml:space="preserve"> = early retirement pension: whether received [1: yes] / average monthly amount or lumpsum in NC / number of months [97: lumpsum],
</t>
    </r>
    <r>
      <rPr>
        <i/>
        <sz val="10"/>
        <rFont val="Arial"/>
        <family val="2"/>
      </rPr>
      <t>p032650/p032670/p032680</t>
    </r>
    <r>
      <rPr>
        <sz val="10"/>
        <rFont val="Arial"/>
        <family val="2"/>
      </rPr>
      <t xml:space="preserve"> = survivors pension - public schemes: whether received [1: yes] / average monthly amount or lumpsum in NC / number of months [97: lumpsum].</t>
    </r>
  </si>
  <si>
    <r>
      <t>V19S1 = sum(iV19S1) over individuals in household,
where iV19S1 = {[</t>
    </r>
    <r>
      <rPr>
        <i/>
        <sz val="10"/>
        <rFont val="Arial"/>
        <family val="2"/>
      </rPr>
      <t>p032480*p032490</t>
    </r>
    <r>
      <rPr>
        <sz val="10"/>
        <rFont val="Arial"/>
        <family val="2"/>
      </rPr>
      <t xml:space="preserve"> (or </t>
    </r>
    <r>
      <rPr>
        <i/>
        <sz val="10"/>
        <rFont val="Arial"/>
        <family val="2"/>
      </rPr>
      <t>p032480</t>
    </r>
    <r>
      <rPr>
        <sz val="10"/>
        <rFont val="Arial"/>
        <family val="2"/>
      </rPr>
      <t xml:space="preserve"> if </t>
    </r>
    <r>
      <rPr>
        <i/>
        <sz val="10"/>
        <rFont val="Arial"/>
        <family val="2"/>
      </rPr>
      <t>p032490</t>
    </r>
    <r>
      <rPr>
        <sz val="10"/>
        <rFont val="Arial"/>
        <family val="2"/>
      </rPr>
      <t xml:space="preserve">=97)] if </t>
    </r>
    <r>
      <rPr>
        <i/>
        <sz val="10"/>
        <rFont val="Arial"/>
        <family val="2"/>
      </rPr>
      <t>p032470</t>
    </r>
    <r>
      <rPr>
        <sz val="10"/>
        <rFont val="Arial"/>
        <family val="2"/>
      </rPr>
      <t xml:space="preserve">=1] if </t>
    </r>
    <r>
      <rPr>
        <i/>
        <sz val="10"/>
        <rFont val="Arial"/>
        <family val="2"/>
      </rPr>
      <t>p032650</t>
    </r>
    <r>
      <rPr>
        <sz val="10"/>
        <rFont val="Arial"/>
        <family val="2"/>
      </rPr>
      <t xml:space="preserve">=1} if </t>
    </r>
    <r>
      <rPr>
        <i/>
        <sz val="10"/>
        <rFont val="Arial"/>
        <family val="2"/>
      </rPr>
      <t>p032460</t>
    </r>
    <r>
      <rPr>
        <sz val="10"/>
        <rFont val="Arial"/>
        <family val="2"/>
      </rPr>
      <t xml:space="preserve">=1,
where </t>
    </r>
    <r>
      <rPr>
        <i/>
        <sz val="10"/>
        <rFont val="Arial"/>
        <family val="2"/>
      </rPr>
      <t>p032460</t>
    </r>
    <r>
      <rPr>
        <sz val="10"/>
        <rFont val="Arial"/>
        <family val="2"/>
      </rPr>
      <t xml:space="preserve"> = whether received in 1995 a pension related to old-age/retirement,
</t>
    </r>
    <r>
      <rPr>
        <i/>
        <sz val="10"/>
        <rFont val="Arial"/>
        <family val="2"/>
      </rPr>
      <t>p032470/p032480/p032490</t>
    </r>
    <r>
      <rPr>
        <sz val="10"/>
        <rFont val="Arial"/>
        <family val="2"/>
      </rPr>
      <t xml:space="preserve"> = basic old-age pension (first pillar): whether received [1: yes] / average monthly amount or lumpsum in NC / number of months [97: lumpsum].</t>
    </r>
  </si>
  <si>
    <r>
      <t>PPRVPEN = [</t>
    </r>
    <r>
      <rPr>
        <i/>
        <sz val="10"/>
        <rFont val="Arial"/>
        <family val="2"/>
      </rPr>
      <t>p032510*p032520</t>
    </r>
    <r>
      <rPr>
        <sz val="10"/>
        <rFont val="Arial"/>
        <family val="2"/>
      </rPr>
      <t xml:space="preserve"> (or </t>
    </r>
    <r>
      <rPr>
        <i/>
        <sz val="10"/>
        <rFont val="Arial"/>
        <family val="2"/>
      </rPr>
      <t>p032510</t>
    </r>
    <r>
      <rPr>
        <sz val="10"/>
        <rFont val="Arial"/>
        <family val="2"/>
      </rPr>
      <t xml:space="preserve"> if </t>
    </r>
    <r>
      <rPr>
        <i/>
        <sz val="10"/>
        <rFont val="Arial"/>
        <family val="2"/>
      </rPr>
      <t>p032520</t>
    </r>
    <r>
      <rPr>
        <sz val="10"/>
        <rFont val="Arial"/>
        <family val="2"/>
      </rPr>
      <t xml:space="preserve">=97)] if </t>
    </r>
    <r>
      <rPr>
        <i/>
        <sz val="10"/>
        <rFont val="Arial"/>
        <family val="2"/>
      </rPr>
      <t>p032500</t>
    </r>
    <r>
      <rPr>
        <sz val="10"/>
        <rFont val="Arial"/>
        <family val="2"/>
      </rPr>
      <t>=1 + [</t>
    </r>
    <r>
      <rPr>
        <i/>
        <sz val="10"/>
        <rFont val="Arial"/>
        <family val="2"/>
      </rPr>
      <t>p032700*p032710</t>
    </r>
    <r>
      <rPr>
        <sz val="10"/>
        <rFont val="Arial"/>
        <family val="2"/>
      </rPr>
      <t xml:space="preserve"> (or </t>
    </r>
    <r>
      <rPr>
        <i/>
        <sz val="10"/>
        <rFont val="Arial"/>
        <family val="2"/>
      </rPr>
      <t>p032710</t>
    </r>
    <r>
      <rPr>
        <sz val="10"/>
        <rFont val="Arial"/>
        <family val="2"/>
      </rPr>
      <t xml:space="preserve"> if </t>
    </r>
    <r>
      <rPr>
        <i/>
        <sz val="10"/>
        <rFont val="Arial"/>
        <family val="2"/>
      </rPr>
      <t>p032700</t>
    </r>
    <r>
      <rPr>
        <sz val="10"/>
        <rFont val="Arial"/>
        <family val="2"/>
      </rPr>
      <t xml:space="preserve">=97)] if </t>
    </r>
    <r>
      <rPr>
        <i/>
        <sz val="10"/>
        <rFont val="Arial"/>
        <family val="2"/>
      </rPr>
      <t>p032690</t>
    </r>
    <r>
      <rPr>
        <sz val="10"/>
        <rFont val="Arial"/>
        <family val="2"/>
      </rPr>
      <t>=1 + [</t>
    </r>
    <r>
      <rPr>
        <i/>
        <sz val="10"/>
        <rFont val="Arial"/>
        <family val="2"/>
      </rPr>
      <t>p032540*p032550</t>
    </r>
    <r>
      <rPr>
        <sz val="10"/>
        <rFont val="Arial"/>
        <family val="2"/>
      </rPr>
      <t xml:space="preserve"> (or </t>
    </r>
    <r>
      <rPr>
        <i/>
        <sz val="10"/>
        <rFont val="Arial"/>
        <family val="2"/>
      </rPr>
      <t>p032540</t>
    </r>
    <r>
      <rPr>
        <sz val="10"/>
        <rFont val="Arial"/>
        <family val="2"/>
      </rPr>
      <t xml:space="preserve"> if </t>
    </r>
    <r>
      <rPr>
        <i/>
        <sz val="10"/>
        <rFont val="Arial"/>
        <family val="2"/>
      </rPr>
      <t>p032550</t>
    </r>
    <r>
      <rPr>
        <sz val="10"/>
        <rFont val="Arial"/>
        <family val="2"/>
      </rPr>
      <t xml:space="preserve">=97)] if </t>
    </r>
    <r>
      <rPr>
        <i/>
        <sz val="10"/>
        <rFont val="Arial"/>
        <family val="2"/>
      </rPr>
      <t>p032530</t>
    </r>
    <r>
      <rPr>
        <sz val="10"/>
        <rFont val="Arial"/>
        <family val="2"/>
      </rPr>
      <t>=1 + [</t>
    </r>
    <r>
      <rPr>
        <i/>
        <sz val="10"/>
        <rFont val="Arial"/>
        <family val="2"/>
      </rPr>
      <t>p032730*p032740</t>
    </r>
    <r>
      <rPr>
        <sz val="10"/>
        <rFont val="Arial"/>
        <family val="2"/>
      </rPr>
      <t xml:space="preserve"> (or </t>
    </r>
    <r>
      <rPr>
        <i/>
        <sz val="10"/>
        <rFont val="Arial"/>
        <family val="2"/>
      </rPr>
      <t>p032730</t>
    </r>
    <r>
      <rPr>
        <sz val="10"/>
        <rFont val="Arial"/>
        <family val="2"/>
      </rPr>
      <t xml:space="preserve"> if </t>
    </r>
    <r>
      <rPr>
        <i/>
        <sz val="10"/>
        <rFont val="Arial"/>
        <family val="2"/>
      </rPr>
      <t>p032740</t>
    </r>
    <r>
      <rPr>
        <sz val="10"/>
        <rFont val="Arial"/>
        <family val="2"/>
      </rPr>
      <t xml:space="preserve">=97)] if </t>
    </r>
    <r>
      <rPr>
        <i/>
        <sz val="10"/>
        <rFont val="Arial"/>
        <family val="2"/>
      </rPr>
      <t>p032720</t>
    </r>
    <r>
      <rPr>
        <sz val="10"/>
        <rFont val="Arial"/>
        <family val="2"/>
      </rPr>
      <t>=1 + [</t>
    </r>
    <r>
      <rPr>
        <i/>
        <sz val="10"/>
        <rFont val="Arial"/>
        <family val="2"/>
      </rPr>
      <t>p032630*p032640</t>
    </r>
    <r>
      <rPr>
        <sz val="10"/>
        <rFont val="Arial"/>
        <family val="2"/>
      </rPr>
      <t xml:space="preserve"> (or </t>
    </r>
    <r>
      <rPr>
        <i/>
        <sz val="10"/>
        <rFont val="Arial"/>
        <family val="2"/>
      </rPr>
      <t>p032630</t>
    </r>
    <r>
      <rPr>
        <sz val="10"/>
        <rFont val="Arial"/>
        <family val="2"/>
      </rPr>
      <t xml:space="preserve"> if </t>
    </r>
    <r>
      <rPr>
        <i/>
        <sz val="10"/>
        <rFont val="Arial"/>
        <family val="2"/>
      </rPr>
      <t>p032640</t>
    </r>
    <r>
      <rPr>
        <sz val="10"/>
        <rFont val="Arial"/>
        <family val="2"/>
      </rPr>
      <t xml:space="preserve">=97)] if </t>
    </r>
    <r>
      <rPr>
        <i/>
        <sz val="10"/>
        <rFont val="Arial"/>
        <family val="2"/>
      </rPr>
      <t>p032620</t>
    </r>
    <r>
      <rPr>
        <sz val="10"/>
        <rFont val="Arial"/>
        <family val="2"/>
      </rPr>
      <t>=1 + [</t>
    </r>
    <r>
      <rPr>
        <i/>
        <sz val="10"/>
        <rFont val="Arial"/>
        <family val="2"/>
      </rPr>
      <t>p032790*p032800</t>
    </r>
    <r>
      <rPr>
        <sz val="10"/>
        <rFont val="Arial"/>
        <family val="2"/>
      </rPr>
      <t xml:space="preserve"> (or </t>
    </r>
    <r>
      <rPr>
        <i/>
        <sz val="10"/>
        <rFont val="Arial"/>
        <family val="2"/>
      </rPr>
      <t>p032790</t>
    </r>
    <r>
      <rPr>
        <sz val="10"/>
        <rFont val="Arial"/>
        <family val="2"/>
      </rPr>
      <t xml:space="preserve"> if </t>
    </r>
    <r>
      <rPr>
        <i/>
        <sz val="10"/>
        <rFont val="Arial"/>
        <family val="2"/>
      </rPr>
      <t>p032800</t>
    </r>
    <r>
      <rPr>
        <sz val="10"/>
        <rFont val="Arial"/>
        <family val="2"/>
      </rPr>
      <t xml:space="preserve">=97)] if </t>
    </r>
    <r>
      <rPr>
        <i/>
        <sz val="10"/>
        <rFont val="Arial"/>
        <family val="2"/>
      </rPr>
      <t>p032780</t>
    </r>
    <r>
      <rPr>
        <sz val="10"/>
        <rFont val="Arial"/>
        <family val="2"/>
      </rPr>
      <t xml:space="preserve">=1,
where </t>
    </r>
    <r>
      <rPr>
        <i/>
        <sz val="10"/>
        <rFont val="Arial"/>
        <family val="2"/>
      </rPr>
      <t xml:space="preserve">p032500/p032510/p032520 </t>
    </r>
    <r>
      <rPr>
        <sz val="10"/>
        <rFont val="Arial"/>
        <family val="2"/>
      </rPr>
      <t xml:space="preserve">= supplementary old-age pension (2nd pillar): whether received [1: yes] / average monthly amount or lumpsum in NC / number of months [97: lumpsum],
</t>
    </r>
    <r>
      <rPr>
        <i/>
        <sz val="10"/>
        <rFont val="Arial"/>
        <family val="2"/>
      </rPr>
      <t>p032690/p032700/p032710</t>
    </r>
    <r>
      <rPr>
        <sz val="10"/>
        <rFont val="Arial"/>
        <family val="2"/>
      </rPr>
      <t xml:space="preserve"> = supplementary widows pension (2nd pillar): whether received [1: yes] / average monthly amount or lumpsum in NC / number of months [97: lumpsum],
</t>
    </r>
    <r>
      <rPr>
        <i/>
        <sz val="10"/>
        <rFont val="Arial"/>
        <family val="2"/>
      </rPr>
      <t>p032530/p032540/p032550</t>
    </r>
    <r>
      <rPr>
        <sz val="10"/>
        <rFont val="Arial"/>
        <family val="2"/>
      </rPr>
      <t xml:space="preserve"> = old-age pension from personal schemes (third pillar): whether received [1: yes] / net monthly amount or lumpsum in NC / number of months [97; lumpsum],
</t>
    </r>
    <r>
      <rPr>
        <i/>
        <sz val="10"/>
        <rFont val="Arial"/>
        <family val="2"/>
      </rPr>
      <t>p032720/p032730/p032740</t>
    </r>
    <r>
      <rPr>
        <sz val="10"/>
        <rFont val="Arial"/>
        <family val="2"/>
      </rPr>
      <t xml:space="preserve"> = widows pension from personal schemes (third pillar): whether received [1: yes] / net monthly amount or lumpsum in NC / number of months [97; lumpsum],
</t>
    </r>
    <r>
      <rPr>
        <i/>
        <sz val="10"/>
        <rFont val="Arial"/>
        <family val="2"/>
      </rPr>
      <t>p032620/p032630/p032640</t>
    </r>
    <r>
      <rPr>
        <sz val="10"/>
        <rFont val="Arial"/>
        <family val="2"/>
      </rPr>
      <t xml:space="preserve"> = other  old-age benefit: whether received [1: yes] / average monthly amount or lumpsum in NC / number of months [97: lumpsum],
</t>
    </r>
    <r>
      <rPr>
        <i/>
        <sz val="10"/>
        <rFont val="Arial"/>
        <family val="2"/>
      </rPr>
      <t>p032780/p032790/p032800</t>
    </r>
    <r>
      <rPr>
        <sz val="10"/>
        <rFont val="Arial"/>
        <family val="2"/>
      </rPr>
      <t xml:space="preserve"> = other widow pension: whether received [1: yes] / average monthly amount or lumpsum in NC / number of months [97: lumpsum].</t>
    </r>
  </si>
  <si>
    <r>
      <t xml:space="preserve">Including the supplementary old-age and widows pensions from the mandatory pension schemes (IKA, NAT, civil servants, OAAE, etc.), the parallel old-age and widows' pensions (these are occupational pensions offered by the employers) and pensions from abroad.
Please note that in spite of the English label, ECHP variables </t>
    </r>
    <r>
      <rPr>
        <i/>
        <sz val="10"/>
        <rFont val="Arial"/>
        <family val="2"/>
      </rPr>
      <t>p032530/p032540/p032550</t>
    </r>
    <r>
      <rPr>
        <sz val="10"/>
        <rFont val="Arial"/>
        <family val="2"/>
      </rPr>
      <t xml:space="preserve"> (old-age pension from personal schemes - third pillar) and 
</t>
    </r>
    <r>
      <rPr>
        <i/>
        <sz val="10"/>
        <rFont val="Arial"/>
        <family val="2"/>
      </rPr>
      <t>p032720/p032730/p032740</t>
    </r>
    <r>
      <rPr>
        <sz val="10"/>
        <rFont val="Arial"/>
        <family val="2"/>
      </rPr>
      <t xml:space="preserve"> (widows pension from personal schemes - third pillar) contain occupational pensions in Greece (parallel pensions).</t>
    </r>
  </si>
  <si>
    <r>
      <t>V32 = sum(iV32) over individuals in household,
where iV32 = [</t>
    </r>
    <r>
      <rPr>
        <i/>
        <sz val="10"/>
        <rFont val="Arial"/>
        <family val="2"/>
      </rPr>
      <t>p032510*p032520</t>
    </r>
    <r>
      <rPr>
        <sz val="10"/>
        <rFont val="Arial"/>
        <family val="2"/>
      </rPr>
      <t xml:space="preserve"> (or </t>
    </r>
    <r>
      <rPr>
        <i/>
        <sz val="10"/>
        <rFont val="Arial"/>
        <family val="2"/>
      </rPr>
      <t>p032510</t>
    </r>
    <r>
      <rPr>
        <sz val="10"/>
        <rFont val="Arial"/>
        <family val="2"/>
      </rPr>
      <t xml:space="preserve"> if </t>
    </r>
    <r>
      <rPr>
        <i/>
        <sz val="10"/>
        <rFont val="Arial"/>
        <family val="2"/>
      </rPr>
      <t>p032520</t>
    </r>
    <r>
      <rPr>
        <sz val="10"/>
        <rFont val="Arial"/>
        <family val="2"/>
      </rPr>
      <t xml:space="preserve">=97)] if </t>
    </r>
    <r>
      <rPr>
        <i/>
        <sz val="10"/>
        <rFont val="Arial"/>
        <family val="2"/>
      </rPr>
      <t>p032500</t>
    </r>
    <r>
      <rPr>
        <sz val="10"/>
        <rFont val="Arial"/>
        <family val="2"/>
      </rPr>
      <t>=1 + [</t>
    </r>
    <r>
      <rPr>
        <i/>
        <sz val="10"/>
        <rFont val="Arial"/>
        <family val="2"/>
      </rPr>
      <t>p032700*p032710</t>
    </r>
    <r>
      <rPr>
        <sz val="10"/>
        <rFont val="Arial"/>
        <family val="2"/>
      </rPr>
      <t xml:space="preserve"> (or </t>
    </r>
    <r>
      <rPr>
        <i/>
        <sz val="10"/>
        <rFont val="Arial"/>
        <family val="2"/>
      </rPr>
      <t>p032710</t>
    </r>
    <r>
      <rPr>
        <sz val="10"/>
        <rFont val="Arial"/>
        <family val="2"/>
      </rPr>
      <t xml:space="preserve"> if </t>
    </r>
    <r>
      <rPr>
        <i/>
        <sz val="10"/>
        <rFont val="Arial"/>
        <family val="2"/>
      </rPr>
      <t>p032700</t>
    </r>
    <r>
      <rPr>
        <sz val="10"/>
        <rFont val="Arial"/>
        <family val="2"/>
      </rPr>
      <t xml:space="preserve">=97)] if </t>
    </r>
    <r>
      <rPr>
        <i/>
        <sz val="10"/>
        <rFont val="Arial"/>
        <family val="2"/>
      </rPr>
      <t>p032690</t>
    </r>
    <r>
      <rPr>
        <sz val="10"/>
        <rFont val="Arial"/>
        <family val="2"/>
      </rPr>
      <t>=1 + [</t>
    </r>
    <r>
      <rPr>
        <i/>
        <sz val="10"/>
        <rFont val="Arial"/>
        <family val="2"/>
      </rPr>
      <t>p032540*p032550</t>
    </r>
    <r>
      <rPr>
        <sz val="10"/>
        <rFont val="Arial"/>
        <family val="2"/>
      </rPr>
      <t xml:space="preserve"> (or </t>
    </r>
    <r>
      <rPr>
        <i/>
        <sz val="10"/>
        <rFont val="Arial"/>
        <family val="2"/>
      </rPr>
      <t>p032540</t>
    </r>
    <r>
      <rPr>
        <sz val="10"/>
        <rFont val="Arial"/>
        <family val="2"/>
      </rPr>
      <t xml:space="preserve"> if </t>
    </r>
    <r>
      <rPr>
        <i/>
        <sz val="10"/>
        <rFont val="Arial"/>
        <family val="2"/>
      </rPr>
      <t>p032550</t>
    </r>
    <r>
      <rPr>
        <sz val="10"/>
        <rFont val="Arial"/>
        <family val="2"/>
      </rPr>
      <t xml:space="preserve">=97)] if </t>
    </r>
    <r>
      <rPr>
        <i/>
        <sz val="10"/>
        <rFont val="Arial"/>
        <family val="2"/>
      </rPr>
      <t>p032530</t>
    </r>
    <r>
      <rPr>
        <sz val="10"/>
        <rFont val="Arial"/>
        <family val="2"/>
      </rPr>
      <t>=1 + [</t>
    </r>
    <r>
      <rPr>
        <i/>
        <sz val="10"/>
        <rFont val="Arial"/>
        <family val="2"/>
      </rPr>
      <t>p032730*p032740</t>
    </r>
    <r>
      <rPr>
        <sz val="10"/>
        <rFont val="Arial"/>
        <family val="2"/>
      </rPr>
      <t xml:space="preserve"> (or </t>
    </r>
    <r>
      <rPr>
        <i/>
        <sz val="10"/>
        <rFont val="Arial"/>
        <family val="2"/>
      </rPr>
      <t>p032730</t>
    </r>
    <r>
      <rPr>
        <sz val="10"/>
        <rFont val="Arial"/>
        <family val="2"/>
      </rPr>
      <t xml:space="preserve"> if </t>
    </r>
    <r>
      <rPr>
        <i/>
        <sz val="10"/>
        <rFont val="Arial"/>
        <family val="2"/>
      </rPr>
      <t>p032740</t>
    </r>
    <r>
      <rPr>
        <sz val="10"/>
        <rFont val="Arial"/>
        <family val="2"/>
      </rPr>
      <t xml:space="preserve">=97)] if </t>
    </r>
    <r>
      <rPr>
        <i/>
        <sz val="10"/>
        <rFont val="Arial"/>
        <family val="2"/>
      </rPr>
      <t>p032720</t>
    </r>
    <r>
      <rPr>
        <sz val="10"/>
        <rFont val="Arial"/>
        <family val="2"/>
      </rPr>
      <t>=1 + [</t>
    </r>
    <r>
      <rPr>
        <i/>
        <sz val="10"/>
        <rFont val="Arial"/>
        <family val="2"/>
      </rPr>
      <t>p032630*p032640</t>
    </r>
    <r>
      <rPr>
        <sz val="10"/>
        <rFont val="Arial"/>
        <family val="2"/>
      </rPr>
      <t xml:space="preserve"> (or </t>
    </r>
    <r>
      <rPr>
        <i/>
        <sz val="10"/>
        <rFont val="Arial"/>
        <family val="2"/>
      </rPr>
      <t>p032630</t>
    </r>
    <r>
      <rPr>
        <sz val="10"/>
        <rFont val="Arial"/>
        <family val="2"/>
      </rPr>
      <t xml:space="preserve"> if </t>
    </r>
    <r>
      <rPr>
        <i/>
        <sz val="10"/>
        <rFont val="Arial"/>
        <family val="2"/>
      </rPr>
      <t>p032640</t>
    </r>
    <r>
      <rPr>
        <sz val="10"/>
        <rFont val="Arial"/>
        <family val="2"/>
      </rPr>
      <t xml:space="preserve">=97)] if </t>
    </r>
    <r>
      <rPr>
        <i/>
        <sz val="10"/>
        <rFont val="Arial"/>
        <family val="2"/>
      </rPr>
      <t>p032620</t>
    </r>
    <r>
      <rPr>
        <sz val="10"/>
        <rFont val="Arial"/>
        <family val="2"/>
      </rPr>
      <t>=1 + [</t>
    </r>
    <r>
      <rPr>
        <i/>
        <sz val="10"/>
        <rFont val="Arial"/>
        <family val="2"/>
      </rPr>
      <t>p032790*p032800</t>
    </r>
    <r>
      <rPr>
        <sz val="10"/>
        <rFont val="Arial"/>
        <family val="2"/>
      </rPr>
      <t xml:space="preserve"> (or </t>
    </r>
    <r>
      <rPr>
        <i/>
        <sz val="10"/>
        <rFont val="Arial"/>
        <family val="2"/>
      </rPr>
      <t>p032790</t>
    </r>
    <r>
      <rPr>
        <sz val="10"/>
        <rFont val="Arial"/>
        <family val="2"/>
      </rPr>
      <t xml:space="preserve"> if </t>
    </r>
    <r>
      <rPr>
        <i/>
        <sz val="10"/>
        <rFont val="Arial"/>
        <family val="2"/>
      </rPr>
      <t>p032800</t>
    </r>
    <r>
      <rPr>
        <sz val="10"/>
        <rFont val="Arial"/>
        <family val="2"/>
      </rPr>
      <t xml:space="preserve">=97)] if </t>
    </r>
    <r>
      <rPr>
        <i/>
        <sz val="10"/>
        <rFont val="Arial"/>
        <family val="2"/>
      </rPr>
      <t>p032780</t>
    </r>
    <r>
      <rPr>
        <sz val="10"/>
        <rFont val="Arial"/>
        <family val="2"/>
      </rPr>
      <t xml:space="preserve">=1,
where </t>
    </r>
    <r>
      <rPr>
        <i/>
        <sz val="10"/>
        <rFont val="Arial"/>
        <family val="2"/>
      </rPr>
      <t xml:space="preserve">p032500/p032510/p032520 </t>
    </r>
    <r>
      <rPr>
        <sz val="10"/>
        <rFont val="Arial"/>
        <family val="2"/>
      </rPr>
      <t xml:space="preserve">= supplementary old-age pension (2nd pillar): whether received [1: yes] / average monthly amount or lumpsum in NC / number of months [97: lumpsum],
</t>
    </r>
    <r>
      <rPr>
        <i/>
        <sz val="10"/>
        <rFont val="Arial"/>
        <family val="2"/>
      </rPr>
      <t>p032690/p032700/p032710</t>
    </r>
    <r>
      <rPr>
        <sz val="10"/>
        <rFont val="Arial"/>
        <family val="2"/>
      </rPr>
      <t xml:space="preserve"> = supplementary widows pension (2nd pillar): whether received [1: yes] / average monthly amount or lumpsum in NC / number of months [97: lumpsum],
</t>
    </r>
    <r>
      <rPr>
        <i/>
        <sz val="10"/>
        <rFont val="Arial"/>
        <family val="2"/>
      </rPr>
      <t>p032530/p032540/p032550</t>
    </r>
    <r>
      <rPr>
        <sz val="10"/>
        <rFont val="Arial"/>
        <family val="2"/>
      </rPr>
      <t xml:space="preserve"> = old-age pension from personal schemes (third pillar): whether received [1: yes] / net monthly amount or lumpsum in NC / number of months [97; lumpsum],
</t>
    </r>
    <r>
      <rPr>
        <i/>
        <sz val="10"/>
        <rFont val="Arial"/>
        <family val="2"/>
      </rPr>
      <t>p032720/p032730/p032740</t>
    </r>
    <r>
      <rPr>
        <sz val="10"/>
        <rFont val="Arial"/>
        <family val="2"/>
      </rPr>
      <t xml:space="preserve"> = widows pension from personal schemes (third pillar): whether received [1: yes] / net monthly amount or lumpsum in NC / number of months [97; lumpsum],
</t>
    </r>
    <r>
      <rPr>
        <i/>
        <sz val="10"/>
        <rFont val="Arial"/>
        <family val="2"/>
      </rPr>
      <t>p032620/p032630/p032640</t>
    </r>
    <r>
      <rPr>
        <sz val="10"/>
        <rFont val="Arial"/>
        <family val="2"/>
      </rPr>
      <t xml:space="preserve"> = other  old-age benefit: whether received [1: yes] / average monthly amount or lumpsum in NC / number of months [97: lumpsum],
</t>
    </r>
    <r>
      <rPr>
        <i/>
        <sz val="10"/>
        <rFont val="Arial"/>
        <family val="2"/>
      </rPr>
      <t>p032780/p032790/p032800</t>
    </r>
    <r>
      <rPr>
        <sz val="10"/>
        <rFont val="Arial"/>
        <family val="2"/>
      </rPr>
      <t xml:space="preserve"> = other widow pension: whether received [1: yes] / average monthly amount or lumpsum in NC / number of months [97: lumpsum].</t>
    </r>
  </si>
  <si>
    <r>
      <t>V32S1 = sum(iV32S1) over individuals in household,
where iV32S1 = [</t>
    </r>
    <r>
      <rPr>
        <i/>
        <sz val="10"/>
        <rFont val="Arial"/>
        <family val="2"/>
      </rPr>
      <t>p032510*p032520</t>
    </r>
    <r>
      <rPr>
        <sz val="10"/>
        <rFont val="Arial"/>
        <family val="2"/>
      </rPr>
      <t xml:space="preserve"> (or </t>
    </r>
    <r>
      <rPr>
        <i/>
        <sz val="10"/>
        <rFont val="Arial"/>
        <family val="2"/>
      </rPr>
      <t>p032510</t>
    </r>
    <r>
      <rPr>
        <sz val="10"/>
        <rFont val="Arial"/>
        <family val="2"/>
      </rPr>
      <t xml:space="preserve"> if </t>
    </r>
    <r>
      <rPr>
        <i/>
        <sz val="10"/>
        <rFont val="Arial"/>
        <family val="2"/>
      </rPr>
      <t>p032520</t>
    </r>
    <r>
      <rPr>
        <sz val="10"/>
        <rFont val="Arial"/>
        <family val="2"/>
      </rPr>
      <t xml:space="preserve">=97)] if </t>
    </r>
    <r>
      <rPr>
        <i/>
        <sz val="10"/>
        <rFont val="Arial"/>
        <family val="2"/>
      </rPr>
      <t>p032500</t>
    </r>
    <r>
      <rPr>
        <sz val="10"/>
        <rFont val="Arial"/>
        <family val="2"/>
      </rPr>
      <t>=1 + [</t>
    </r>
    <r>
      <rPr>
        <i/>
        <sz val="10"/>
        <rFont val="Arial"/>
        <family val="2"/>
      </rPr>
      <t>p032700*p032710</t>
    </r>
    <r>
      <rPr>
        <sz val="10"/>
        <rFont val="Arial"/>
        <family val="2"/>
      </rPr>
      <t xml:space="preserve"> (or </t>
    </r>
    <r>
      <rPr>
        <i/>
        <sz val="10"/>
        <rFont val="Arial"/>
        <family val="2"/>
      </rPr>
      <t>p032710</t>
    </r>
    <r>
      <rPr>
        <sz val="10"/>
        <rFont val="Arial"/>
        <family val="2"/>
      </rPr>
      <t xml:space="preserve"> if </t>
    </r>
    <r>
      <rPr>
        <i/>
        <sz val="10"/>
        <rFont val="Arial"/>
        <family val="2"/>
      </rPr>
      <t>p032700</t>
    </r>
    <r>
      <rPr>
        <sz val="10"/>
        <rFont val="Arial"/>
        <family val="2"/>
      </rPr>
      <t xml:space="preserve">=97)] if </t>
    </r>
    <r>
      <rPr>
        <i/>
        <sz val="10"/>
        <rFont val="Arial"/>
        <family val="2"/>
      </rPr>
      <t>p032690</t>
    </r>
    <r>
      <rPr>
        <sz val="10"/>
        <rFont val="Arial"/>
        <family val="2"/>
      </rPr>
      <t>=1 + [</t>
    </r>
    <r>
      <rPr>
        <i/>
        <sz val="10"/>
        <rFont val="Arial"/>
        <family val="2"/>
      </rPr>
      <t>p032540*p032550</t>
    </r>
    <r>
      <rPr>
        <sz val="10"/>
        <rFont val="Arial"/>
        <family val="2"/>
      </rPr>
      <t xml:space="preserve"> (or </t>
    </r>
    <r>
      <rPr>
        <i/>
        <sz val="10"/>
        <rFont val="Arial"/>
        <family val="2"/>
      </rPr>
      <t>p032540</t>
    </r>
    <r>
      <rPr>
        <sz val="10"/>
        <rFont val="Arial"/>
        <family val="2"/>
      </rPr>
      <t xml:space="preserve"> if </t>
    </r>
    <r>
      <rPr>
        <i/>
        <sz val="10"/>
        <rFont val="Arial"/>
        <family val="2"/>
      </rPr>
      <t>p032550</t>
    </r>
    <r>
      <rPr>
        <sz val="10"/>
        <rFont val="Arial"/>
        <family val="2"/>
      </rPr>
      <t xml:space="preserve">=97)] if </t>
    </r>
    <r>
      <rPr>
        <i/>
        <sz val="10"/>
        <rFont val="Arial"/>
        <family val="2"/>
      </rPr>
      <t>p032530</t>
    </r>
    <r>
      <rPr>
        <sz val="10"/>
        <rFont val="Arial"/>
        <family val="2"/>
      </rPr>
      <t>=1 + [</t>
    </r>
    <r>
      <rPr>
        <i/>
        <sz val="10"/>
        <rFont val="Arial"/>
        <family val="2"/>
      </rPr>
      <t>p032730*p032740</t>
    </r>
    <r>
      <rPr>
        <sz val="10"/>
        <rFont val="Arial"/>
        <family val="2"/>
      </rPr>
      <t xml:space="preserve"> (or </t>
    </r>
    <r>
      <rPr>
        <i/>
        <sz val="10"/>
        <rFont val="Arial"/>
        <family val="2"/>
      </rPr>
      <t>p032730</t>
    </r>
    <r>
      <rPr>
        <sz val="10"/>
        <rFont val="Arial"/>
        <family val="2"/>
      </rPr>
      <t xml:space="preserve"> if </t>
    </r>
    <r>
      <rPr>
        <i/>
        <sz val="10"/>
        <rFont val="Arial"/>
        <family val="2"/>
      </rPr>
      <t>p032740</t>
    </r>
    <r>
      <rPr>
        <sz val="10"/>
        <rFont val="Arial"/>
        <family val="2"/>
      </rPr>
      <t xml:space="preserve">=97)] if </t>
    </r>
    <r>
      <rPr>
        <i/>
        <sz val="10"/>
        <rFont val="Arial"/>
        <family val="2"/>
      </rPr>
      <t>p032720</t>
    </r>
    <r>
      <rPr>
        <sz val="10"/>
        <rFont val="Arial"/>
        <family val="2"/>
      </rPr>
      <t>=1</t>
    </r>
    <r>
      <rPr>
        <sz val="10"/>
        <rFont val="Arial"/>
        <family val="2"/>
      </rPr>
      <t xml:space="preserve">,
where </t>
    </r>
    <r>
      <rPr>
        <i/>
        <sz val="10"/>
        <rFont val="Arial"/>
        <family val="2"/>
      </rPr>
      <t xml:space="preserve">p032500/p032510/p032520 </t>
    </r>
    <r>
      <rPr>
        <sz val="10"/>
        <rFont val="Arial"/>
        <family val="2"/>
      </rPr>
      <t xml:space="preserve">= supplementary old-age pension (2nd pillar): whether received [1: yes] / average monthly amount or lumpsum in NC / number of months [97: lumpsum],
</t>
    </r>
    <r>
      <rPr>
        <i/>
        <sz val="10"/>
        <rFont val="Arial"/>
        <family val="2"/>
      </rPr>
      <t>p032690/p032700/p032710</t>
    </r>
    <r>
      <rPr>
        <sz val="10"/>
        <rFont val="Arial"/>
        <family val="2"/>
      </rPr>
      <t xml:space="preserve"> = supplementary widows pension (2nd pillar): whether received [1: yes] / average monthly amount or lumpsum in NC / number of months [97: lumpsum],
</t>
    </r>
    <r>
      <rPr>
        <i/>
        <sz val="10"/>
        <rFont val="Arial"/>
        <family val="2"/>
      </rPr>
      <t>p032530/p032540/p032550</t>
    </r>
    <r>
      <rPr>
        <sz val="10"/>
        <rFont val="Arial"/>
        <family val="2"/>
      </rPr>
      <t xml:space="preserve"> = old-age pension from personal schemes (third pillar): whether received [1: yes] / net monthly amount or lumpsum in NC / number of months [97; lumpsum],
</t>
    </r>
    <r>
      <rPr>
        <i/>
        <sz val="10"/>
        <rFont val="Arial"/>
        <family val="2"/>
      </rPr>
      <t>p032720/p032730/p032740</t>
    </r>
    <r>
      <rPr>
        <sz val="10"/>
        <rFont val="Arial"/>
        <family val="2"/>
      </rPr>
      <t xml:space="preserve"> = widows pension from personal schemes (third pillar): whether received [1: yes] / net monthly amount or lumpsum in NC / number of months [97; lumpsum]</t>
    </r>
    <r>
      <rPr>
        <sz val="10"/>
        <rFont val="Arial"/>
        <family val="2"/>
      </rPr>
      <t>.</t>
    </r>
  </si>
  <si>
    <r>
      <t xml:space="preserve">Including the supplementary old-age and widows pensions from the mandatory pension schemes (IKA, NAT, civil servants, OAAE, etc.), the parallel old-age and widows' pensions, the latter are occupational pensions offered by the employers.
Please note that in spite of the English label, ECHP variables </t>
    </r>
    <r>
      <rPr>
        <i/>
        <sz val="10"/>
        <rFont val="Arial"/>
        <family val="2"/>
      </rPr>
      <t>p032530/p032540/p032550</t>
    </r>
    <r>
      <rPr>
        <sz val="10"/>
        <rFont val="Arial"/>
        <family val="2"/>
      </rPr>
      <t xml:space="preserve"> (old-age pension from personal schemes - third pillar) and 
</t>
    </r>
    <r>
      <rPr>
        <i/>
        <sz val="10"/>
        <rFont val="Arial"/>
        <family val="2"/>
      </rPr>
      <t>p032720/p032730/p032740</t>
    </r>
    <r>
      <rPr>
        <sz val="10"/>
        <rFont val="Arial"/>
        <family val="2"/>
      </rPr>
      <t xml:space="preserve"> (widows pension from personal schemes - third pillar) contain occupational pensions in Greece (parallel pensions).</t>
    </r>
  </si>
  <si>
    <r>
      <t xml:space="preserve">V32SR = sum(iV32SR) over individuals in household,
where iV32SR = </t>
    </r>
    <r>
      <rPr>
        <sz val="10"/>
        <rFont val="Arial"/>
        <family val="2"/>
      </rPr>
      <t>[</t>
    </r>
    <r>
      <rPr>
        <i/>
        <sz val="10"/>
        <rFont val="Arial"/>
        <family val="2"/>
      </rPr>
      <t>p032630*p032640</t>
    </r>
    <r>
      <rPr>
        <sz val="10"/>
        <rFont val="Arial"/>
        <family val="2"/>
      </rPr>
      <t xml:space="preserve"> (or </t>
    </r>
    <r>
      <rPr>
        <i/>
        <sz val="10"/>
        <rFont val="Arial"/>
        <family val="2"/>
      </rPr>
      <t>p032630</t>
    </r>
    <r>
      <rPr>
        <sz val="10"/>
        <rFont val="Arial"/>
        <family val="2"/>
      </rPr>
      <t xml:space="preserve"> if </t>
    </r>
    <r>
      <rPr>
        <i/>
        <sz val="10"/>
        <rFont val="Arial"/>
        <family val="2"/>
      </rPr>
      <t>p032640</t>
    </r>
    <r>
      <rPr>
        <sz val="10"/>
        <rFont val="Arial"/>
        <family val="2"/>
      </rPr>
      <t xml:space="preserve">=97)] if </t>
    </r>
    <r>
      <rPr>
        <i/>
        <sz val="10"/>
        <rFont val="Arial"/>
        <family val="2"/>
      </rPr>
      <t>p032620</t>
    </r>
    <r>
      <rPr>
        <sz val="10"/>
        <rFont val="Arial"/>
        <family val="2"/>
      </rPr>
      <t>=1 + [</t>
    </r>
    <r>
      <rPr>
        <i/>
        <sz val="10"/>
        <rFont val="Arial"/>
        <family val="2"/>
      </rPr>
      <t>p032790*p032800</t>
    </r>
    <r>
      <rPr>
        <sz val="10"/>
        <rFont val="Arial"/>
        <family val="2"/>
      </rPr>
      <t xml:space="preserve"> (or </t>
    </r>
    <r>
      <rPr>
        <i/>
        <sz val="10"/>
        <rFont val="Arial"/>
        <family val="2"/>
      </rPr>
      <t>p032790</t>
    </r>
    <r>
      <rPr>
        <sz val="10"/>
        <rFont val="Arial"/>
        <family val="2"/>
      </rPr>
      <t xml:space="preserve"> if </t>
    </r>
    <r>
      <rPr>
        <i/>
        <sz val="10"/>
        <rFont val="Arial"/>
        <family val="2"/>
      </rPr>
      <t>p032800</t>
    </r>
    <r>
      <rPr>
        <sz val="10"/>
        <rFont val="Arial"/>
        <family val="2"/>
      </rPr>
      <t xml:space="preserve">=97)] if </t>
    </r>
    <r>
      <rPr>
        <i/>
        <sz val="10"/>
        <rFont val="Arial"/>
        <family val="2"/>
      </rPr>
      <t>p032780</t>
    </r>
    <r>
      <rPr>
        <sz val="10"/>
        <rFont val="Arial"/>
        <family val="2"/>
      </rPr>
      <t xml:space="preserve">=1,
where </t>
    </r>
    <r>
      <rPr>
        <i/>
        <sz val="10"/>
        <rFont val="Arial"/>
        <family val="2"/>
      </rPr>
      <t>p032620/p032630/p032640</t>
    </r>
    <r>
      <rPr>
        <sz val="10"/>
        <rFont val="Arial"/>
        <family val="2"/>
      </rPr>
      <t xml:space="preserve"> = other  old-age benefit: whether received [1: yes] / average monthly amount or lumpsum in NC / number of months [97: lumpsum],
</t>
    </r>
    <r>
      <rPr>
        <i/>
        <sz val="10"/>
        <rFont val="Arial"/>
        <family val="2"/>
      </rPr>
      <t>p032780/p032790/p032800</t>
    </r>
    <r>
      <rPr>
        <sz val="10"/>
        <rFont val="Arial"/>
        <family val="2"/>
      </rPr>
      <t xml:space="preserve"> = other widow pension: whether received [1: yes] / average monthly amount or lumpsum in NC / number of months [97: lumpsum].</t>
    </r>
  </si>
  <si>
    <t>Pensions from abroad
Other pensions n.e.c.</t>
  </si>
  <si>
    <t>Variable available from Wave V onwards.</t>
  </si>
  <si>
    <r>
      <t>V4 = sum(iV4) over individuals in household,
where iV4 = [</t>
    </r>
    <r>
      <rPr>
        <i/>
        <sz val="10"/>
        <rFont val="Arial"/>
        <family val="2"/>
      </rPr>
      <t>p032220</t>
    </r>
    <r>
      <rPr>
        <sz val="10"/>
        <rFont val="Arial"/>
        <family val="2"/>
      </rPr>
      <t xml:space="preserve"> if </t>
    </r>
    <r>
      <rPr>
        <i/>
        <sz val="10"/>
        <rFont val="Arial"/>
        <family val="2"/>
      </rPr>
      <t>p032210</t>
    </r>
    <r>
      <rPr>
        <sz val="10"/>
        <rFont val="Arial"/>
        <family val="2"/>
      </rPr>
      <t>=1, else midpoint of range(</t>
    </r>
    <r>
      <rPr>
        <i/>
        <sz val="10"/>
        <rFont val="Arial"/>
        <family val="2"/>
      </rPr>
      <t>p032230</t>
    </r>
    <r>
      <rPr>
        <sz val="10"/>
        <rFont val="Arial"/>
        <family val="2"/>
      </rPr>
      <t xml:space="preserve">) if </t>
    </r>
    <r>
      <rPr>
        <i/>
        <sz val="10"/>
        <rFont val="Arial"/>
        <family val="2"/>
      </rPr>
      <t>p032210</t>
    </r>
    <r>
      <rPr>
        <sz val="10"/>
        <rFont val="Arial"/>
        <family val="2"/>
      </rPr>
      <t xml:space="preserve">=2, else -10000 if </t>
    </r>
    <r>
      <rPr>
        <i/>
        <sz val="10"/>
        <rFont val="Arial"/>
        <family val="2"/>
      </rPr>
      <t>p032210</t>
    </r>
    <r>
      <rPr>
        <sz val="10"/>
        <rFont val="Arial"/>
        <family val="2"/>
      </rPr>
      <t xml:space="preserve">=3] if </t>
    </r>
    <r>
      <rPr>
        <i/>
        <sz val="10"/>
        <rFont val="Arial"/>
        <family val="2"/>
      </rPr>
      <t>p030260/p030910</t>
    </r>
    <r>
      <rPr>
        <sz val="10"/>
        <rFont val="Arial"/>
        <family val="2"/>
      </rPr>
      <t xml:space="preserve">&lt;100,
where </t>
    </r>
    <r>
      <rPr>
        <i/>
        <sz val="10"/>
        <rFont val="Arial"/>
        <family val="2"/>
      </rPr>
      <t xml:space="preserve">p032210/p032220/p032230 </t>
    </r>
    <r>
      <rPr>
        <sz val="10"/>
        <rFont val="Arial"/>
        <family val="2"/>
      </rPr>
      <t xml:space="preserve">= profit from self-employment: whether there was any [1: yes, knows amount, 2: yes, but exact amount not known; 3: nil profit or incurred loss] / pre-tax amount for most recent 12-month period / approximate range of pre-tax profit for most recent 12-month period,
</t>
    </r>
    <r>
      <rPr>
        <i/>
        <sz val="10"/>
        <rFont val="Arial"/>
        <family val="2"/>
      </rPr>
      <t>p030260</t>
    </r>
    <r>
      <rPr>
        <sz val="10"/>
        <rFont val="Arial"/>
        <family val="2"/>
      </rPr>
      <t xml:space="preserve"> = main activity of the local unit of the business or orgnisation where you work, 2-digit NACE (15+ hours),
</t>
    </r>
    <r>
      <rPr>
        <i/>
        <sz val="10"/>
        <rFont val="Arial"/>
        <family val="2"/>
      </rPr>
      <t>p030910</t>
    </r>
    <r>
      <rPr>
        <sz val="10"/>
        <rFont val="Arial"/>
        <family val="2"/>
      </rPr>
      <t xml:space="preserve"> = main activity of the local unit of the business or orgnisation where you work, 2-digit NACE (1-14 hours).</t>
    </r>
  </si>
  <si>
    <r>
      <t>V5 = sum(iV5) over individuals in household,
where iV5 = [</t>
    </r>
    <r>
      <rPr>
        <i/>
        <sz val="10"/>
        <rFont val="Arial"/>
        <family val="2"/>
      </rPr>
      <t>p032220</t>
    </r>
    <r>
      <rPr>
        <sz val="10"/>
        <rFont val="Arial"/>
        <family val="2"/>
      </rPr>
      <t xml:space="preserve"> if </t>
    </r>
    <r>
      <rPr>
        <i/>
        <sz val="10"/>
        <rFont val="Arial"/>
        <family val="2"/>
      </rPr>
      <t>p032210</t>
    </r>
    <r>
      <rPr>
        <sz val="10"/>
        <rFont val="Arial"/>
        <family val="2"/>
      </rPr>
      <t>=1, else midpoint of range(</t>
    </r>
    <r>
      <rPr>
        <i/>
        <sz val="10"/>
        <rFont val="Arial"/>
        <family val="2"/>
      </rPr>
      <t>p032230</t>
    </r>
    <r>
      <rPr>
        <sz val="10"/>
        <rFont val="Arial"/>
        <family val="2"/>
      </rPr>
      <t xml:space="preserve">) if </t>
    </r>
    <r>
      <rPr>
        <i/>
        <sz val="10"/>
        <rFont val="Arial"/>
        <family val="2"/>
      </rPr>
      <t>p032210</t>
    </r>
    <r>
      <rPr>
        <sz val="10"/>
        <rFont val="Arial"/>
        <family val="2"/>
      </rPr>
      <t xml:space="preserve">=2, else -10000 if </t>
    </r>
    <r>
      <rPr>
        <i/>
        <sz val="10"/>
        <rFont val="Arial"/>
        <family val="2"/>
      </rPr>
      <t>p032210</t>
    </r>
    <r>
      <rPr>
        <sz val="10"/>
        <rFont val="Arial"/>
        <family val="2"/>
      </rPr>
      <t xml:space="preserve">=3] if </t>
    </r>
    <r>
      <rPr>
        <i/>
        <sz val="10"/>
        <rFont val="Arial"/>
        <family val="2"/>
      </rPr>
      <t>p030260/p030910</t>
    </r>
    <r>
      <rPr>
        <sz val="10"/>
        <rFont val="Arial"/>
        <family val="2"/>
      </rPr>
      <t xml:space="preserve">&gt;=100,
where </t>
    </r>
    <r>
      <rPr>
        <i/>
        <sz val="10"/>
        <rFont val="Arial"/>
        <family val="2"/>
      </rPr>
      <t xml:space="preserve">p032210/p032220/p032230 </t>
    </r>
    <r>
      <rPr>
        <sz val="10"/>
        <rFont val="Arial"/>
        <family val="2"/>
      </rPr>
      <t xml:space="preserve">= profit from self-employment: whether there was any [1: yes, knows amount, 2: yes, but exact amount not known; 3: nil profit or incurred loss] / pre-tax amount for most recent 12-month period / approximate range of pre-tax profit for most recent 12-month period,
</t>
    </r>
    <r>
      <rPr>
        <i/>
        <sz val="10"/>
        <rFont val="Arial"/>
        <family val="2"/>
      </rPr>
      <t>p030260</t>
    </r>
    <r>
      <rPr>
        <sz val="10"/>
        <rFont val="Arial"/>
        <family val="2"/>
      </rPr>
      <t xml:space="preserve"> = main activity of the local unit of the business or orgnisation where you work, 2-digit NACE (15+ hours),
</t>
    </r>
    <r>
      <rPr>
        <i/>
        <sz val="10"/>
        <rFont val="Arial"/>
        <family val="2"/>
      </rPr>
      <t>p030910</t>
    </r>
    <r>
      <rPr>
        <sz val="10"/>
        <rFont val="Arial"/>
        <family val="2"/>
      </rPr>
      <t xml:space="preserve"> = main activity of the local unit of the business or orgnisation where you work, 2-digit NACE (1-14 hours).</t>
    </r>
  </si>
  <si>
    <t>Self-employment income was split into farm and non-farm using information about the industry of the person receiving such income.
Please note that if a self-employed with employees (employer) receives, besides profits, also a salary from his own business, the amount received from the salary will be recorded in V1NET, while the profits here.
If the exact amount of profit is not known, the midpoint of approximate range is used as an approximation; in case of loss, this has been imputed to be equal to 10,000.</t>
  </si>
  <si>
    <t>Income from capital or investment
Income from renting property</t>
  </si>
  <si>
    <r>
      <t>PNWAGE = {[</t>
    </r>
    <r>
      <rPr>
        <i/>
        <sz val="10"/>
        <rFont val="Arial"/>
        <family val="2"/>
      </rPr>
      <t>p031890*p031900</t>
    </r>
    <r>
      <rPr>
        <sz val="10"/>
        <rFont val="Arial"/>
        <family val="2"/>
      </rPr>
      <t xml:space="preserve"> (or </t>
    </r>
    <r>
      <rPr>
        <i/>
        <sz val="10"/>
        <rFont val="Arial"/>
        <family val="2"/>
      </rPr>
      <t>p031920</t>
    </r>
    <r>
      <rPr>
        <sz val="10"/>
        <rFont val="Arial"/>
        <family val="2"/>
      </rPr>
      <t>)</t>
    </r>
    <r>
      <rPr>
        <i/>
        <sz val="10"/>
        <rFont val="Arial"/>
        <family val="2"/>
      </rPr>
      <t xml:space="preserve"> + p031950*p031960 + p031980 + p032000 + p032020 + p032040 + p032060 + p032080 + p032100</t>
    </r>
    <r>
      <rPr>
        <sz val="10"/>
        <rFont val="Arial"/>
        <family val="2"/>
      </rPr>
      <t>] if</t>
    </r>
    <r>
      <rPr>
        <i/>
        <sz val="10"/>
        <rFont val="Arial"/>
        <family val="2"/>
      </rPr>
      <t xml:space="preserve"> p031870</t>
    </r>
    <r>
      <rPr>
        <sz val="10"/>
        <rFont val="Arial"/>
        <family val="2"/>
      </rPr>
      <t>=1} + {[</t>
    </r>
    <r>
      <rPr>
        <i/>
        <sz val="10"/>
        <rFont val="Arial"/>
        <family val="2"/>
      </rPr>
      <t>p032270*p032280 (or p032270</t>
    </r>
    <r>
      <rPr>
        <sz val="10"/>
        <rFont val="Arial"/>
        <family val="2"/>
      </rPr>
      <t xml:space="preserve"> if </t>
    </r>
    <r>
      <rPr>
        <i/>
        <sz val="10"/>
        <rFont val="Arial"/>
        <family val="2"/>
      </rPr>
      <t>p032280</t>
    </r>
    <r>
      <rPr>
        <sz val="10"/>
        <rFont val="Arial"/>
        <family val="2"/>
      </rPr>
      <t xml:space="preserve">=97 or </t>
    </r>
    <r>
      <rPr>
        <i/>
        <sz val="10"/>
        <rFont val="Arial"/>
        <family val="2"/>
      </rPr>
      <t>p032290</t>
    </r>
    <r>
      <rPr>
        <sz val="10"/>
        <rFont val="Arial"/>
        <family val="2"/>
      </rPr>
      <t xml:space="preserve">)] if </t>
    </r>
    <r>
      <rPr>
        <i/>
        <sz val="10"/>
        <rFont val="Arial"/>
        <family val="2"/>
      </rPr>
      <t>p032240</t>
    </r>
    <r>
      <rPr>
        <sz val="10"/>
        <rFont val="Arial"/>
        <family val="2"/>
      </rPr>
      <t>=1},</t>
    </r>
    <r>
      <rPr>
        <i/>
        <sz val="10"/>
        <rFont val="Arial"/>
        <family val="2"/>
      </rPr>
      <t xml:space="preserve">
</t>
    </r>
    <r>
      <rPr>
        <sz val="10"/>
        <rFont val="Arial"/>
        <family val="2"/>
      </rPr>
      <t xml:space="preserve">where </t>
    </r>
    <r>
      <rPr>
        <i/>
        <sz val="10"/>
        <rFont val="Arial"/>
        <family val="2"/>
      </rPr>
      <t xml:space="preserve">p031870/p031890/p031900/p031920 </t>
    </r>
    <r>
      <rPr>
        <sz val="10"/>
        <rFont val="Arial"/>
        <family val="2"/>
      </rPr>
      <t xml:space="preserve">= wage-salary-pay: whether received [1: yes] / average monthly net amount in NC / number of months / total yearly amount if irregular, 
</t>
    </r>
    <r>
      <rPr>
        <i/>
        <sz val="10"/>
        <rFont val="Arial"/>
        <family val="2"/>
      </rPr>
      <t>p031930/p031940/p031950/p031960</t>
    </r>
    <r>
      <rPr>
        <sz val="10"/>
        <rFont val="Arial"/>
        <family val="2"/>
      </rPr>
      <t xml:space="preserve"> = extra payments for overtime or tips: whether received [1: yes] / whether in addition or included in normal earnings [1: in addittion] / average monthly amount in NC / number of months, 
</t>
    </r>
    <r>
      <rPr>
        <i/>
        <sz val="10"/>
        <rFont val="Arial"/>
        <family val="2"/>
      </rPr>
      <t>p032120</t>
    </r>
    <r>
      <rPr>
        <sz val="10"/>
        <rFont val="Arial"/>
        <family val="2"/>
      </rPr>
      <t xml:space="preserve"> = whether received any occasional extra payments,
</t>
    </r>
    <r>
      <rPr>
        <i/>
        <sz val="10"/>
        <rFont val="Arial"/>
        <family val="2"/>
      </rPr>
      <t>p031980</t>
    </r>
    <r>
      <rPr>
        <sz val="10"/>
        <rFont val="Arial"/>
        <family val="2"/>
      </rPr>
      <t xml:space="preserve"> = net amount of 13th salary,
</t>
    </r>
    <r>
      <rPr>
        <i/>
        <sz val="10"/>
        <rFont val="Arial"/>
        <family val="2"/>
      </rPr>
      <t>p032000</t>
    </r>
    <r>
      <rPr>
        <sz val="10"/>
        <rFont val="Arial"/>
        <family val="2"/>
      </rPr>
      <t xml:space="preserve"> = net amount of 14th salary,
</t>
    </r>
    <r>
      <rPr>
        <i/>
        <sz val="10"/>
        <rFont val="Arial"/>
        <family val="2"/>
      </rPr>
      <t>p032020</t>
    </r>
    <r>
      <rPr>
        <sz val="10"/>
        <rFont val="Arial"/>
        <family val="2"/>
      </rPr>
      <t xml:space="preserve"> = net amount of holiday pay,
</t>
    </r>
    <r>
      <rPr>
        <i/>
        <sz val="10"/>
        <rFont val="Arial"/>
        <family val="2"/>
      </rPr>
      <t>p032040</t>
    </r>
    <r>
      <rPr>
        <sz val="10"/>
        <rFont val="Arial"/>
        <family val="2"/>
      </rPr>
      <t xml:space="preserve"> = net amount of profit bonus,
</t>
    </r>
    <r>
      <rPr>
        <i/>
        <sz val="10"/>
        <rFont val="Arial"/>
        <family val="2"/>
      </rPr>
      <t>p032060</t>
    </r>
    <r>
      <rPr>
        <sz val="10"/>
        <rFont val="Arial"/>
        <family val="2"/>
      </rPr>
      <t xml:space="preserve"> = net amount of lumpsum payments,
</t>
    </r>
    <r>
      <rPr>
        <i/>
        <sz val="10"/>
        <rFont val="Arial"/>
        <family val="2"/>
      </rPr>
      <t>p032080</t>
    </r>
    <r>
      <rPr>
        <sz val="10"/>
        <rFont val="Arial"/>
        <family val="2"/>
      </rPr>
      <t xml:space="preserve"> = net amount of company shares,
</t>
    </r>
    <r>
      <rPr>
        <i/>
        <sz val="10"/>
        <rFont val="Arial"/>
        <family val="2"/>
      </rPr>
      <t>p032110</t>
    </r>
    <r>
      <rPr>
        <sz val="10"/>
        <rFont val="Arial"/>
        <family val="2"/>
      </rPr>
      <t xml:space="preserve"> = net amount of other payments,
</t>
    </r>
    <r>
      <rPr>
        <i/>
        <sz val="10"/>
        <rFont val="Arial"/>
        <family val="2"/>
      </rPr>
      <t>p032240/p032270/p032280/p032290</t>
    </r>
    <r>
      <rPr>
        <sz val="10"/>
        <rFont val="Arial"/>
        <family val="2"/>
      </rPr>
      <t xml:space="preserve"> = income from secondary/casual job: whether received [1: yes] / average monthly amount in NC / number of months [97: lumpsum] / total yearly amount if irregular.</t>
    </r>
  </si>
  <si>
    <r>
      <t>D13 = 1 if [</t>
    </r>
    <r>
      <rPr>
        <i/>
        <sz val="10"/>
        <rFont val="Arial"/>
        <family val="2"/>
      </rPr>
      <t>p033850</t>
    </r>
    <r>
      <rPr>
        <sz val="10"/>
        <rFont val="Arial"/>
        <family val="2"/>
      </rPr>
      <t xml:space="preserve">=2 or, if missing, </t>
    </r>
    <r>
      <rPr>
        <i/>
        <sz val="10"/>
        <rFont val="Arial"/>
        <family val="2"/>
      </rPr>
      <t>p02385</t>
    </r>
    <r>
      <rPr>
        <sz val="10"/>
        <rFont val="Arial"/>
        <family val="2"/>
      </rPr>
      <t xml:space="preserve">=2, or, if missing, </t>
    </r>
    <r>
      <rPr>
        <i/>
        <sz val="10"/>
        <rFont val="Arial"/>
        <family val="2"/>
      </rPr>
      <t>p01344</t>
    </r>
    <r>
      <rPr>
        <sz val="10"/>
        <rFont val="Arial"/>
        <family val="2"/>
      </rPr>
      <t xml:space="preserve">=2] &amp; </t>
    </r>
    <r>
      <rPr>
        <i/>
        <sz val="10"/>
        <rFont val="Arial"/>
        <family val="2"/>
      </rPr>
      <t>r03rel01</t>
    </r>
    <r>
      <rPr>
        <sz val="10"/>
        <rFont val="Arial"/>
        <family val="2"/>
      </rPr>
      <t>=1,
D13 = 2 if [(</t>
    </r>
    <r>
      <rPr>
        <i/>
        <sz val="10"/>
        <rFont val="Arial"/>
        <family val="2"/>
      </rPr>
      <t>p033850</t>
    </r>
    <r>
      <rPr>
        <sz val="10"/>
        <rFont val="Arial"/>
        <family val="2"/>
      </rPr>
      <t>=1 &amp; (</t>
    </r>
    <r>
      <rPr>
        <i/>
        <sz val="10"/>
        <rFont val="Arial"/>
        <family val="2"/>
      </rPr>
      <t>p033900</t>
    </r>
    <r>
      <rPr>
        <sz val="10"/>
        <rFont val="Arial"/>
        <family val="2"/>
      </rPr>
      <t xml:space="preserve">=1 or </t>
    </r>
    <r>
      <rPr>
        <i/>
        <sz val="10"/>
        <rFont val="Arial"/>
        <family val="2"/>
      </rPr>
      <t>p033920</t>
    </r>
    <r>
      <rPr>
        <sz val="10"/>
        <rFont val="Arial"/>
        <family val="2"/>
      </rPr>
      <t xml:space="preserve">=1 or </t>
    </r>
    <r>
      <rPr>
        <i/>
        <sz val="10"/>
        <rFont val="Arial"/>
        <family val="2"/>
      </rPr>
      <t>p033930</t>
    </r>
    <r>
      <rPr>
        <sz val="10"/>
        <rFont val="Arial"/>
        <family val="2"/>
      </rPr>
      <t>=1), or, if missing, (</t>
    </r>
    <r>
      <rPr>
        <i/>
        <sz val="10"/>
        <rFont val="Arial"/>
        <family val="2"/>
      </rPr>
      <t>p02385</t>
    </r>
    <r>
      <rPr>
        <sz val="10"/>
        <rFont val="Arial"/>
        <family val="2"/>
      </rPr>
      <t>=1 &amp; (</t>
    </r>
    <r>
      <rPr>
        <i/>
        <sz val="10"/>
        <rFont val="Arial"/>
        <family val="2"/>
      </rPr>
      <t>p02390</t>
    </r>
    <r>
      <rPr>
        <sz val="10"/>
        <rFont val="Arial"/>
        <family val="2"/>
      </rPr>
      <t xml:space="preserve">=1 or </t>
    </r>
    <r>
      <rPr>
        <i/>
        <sz val="10"/>
        <rFont val="Arial"/>
        <family val="2"/>
      </rPr>
      <t>p02392</t>
    </r>
    <r>
      <rPr>
        <sz val="10"/>
        <rFont val="Arial"/>
        <family val="2"/>
      </rPr>
      <t xml:space="preserve">=1 or </t>
    </r>
    <r>
      <rPr>
        <i/>
        <sz val="10"/>
        <rFont val="Arial"/>
        <family val="2"/>
      </rPr>
      <t>p02393</t>
    </r>
    <r>
      <rPr>
        <sz val="10"/>
        <rFont val="Arial"/>
        <family val="2"/>
      </rPr>
      <t>=1), or, if missing, (</t>
    </r>
    <r>
      <rPr>
        <i/>
        <sz val="10"/>
        <rFont val="Arial"/>
        <family val="2"/>
      </rPr>
      <t>p01344</t>
    </r>
    <r>
      <rPr>
        <sz val="10"/>
        <rFont val="Arial"/>
        <family val="2"/>
      </rPr>
      <t xml:space="preserve">=1 &amp; (p01352=1 or </t>
    </r>
    <r>
      <rPr>
        <i/>
        <sz val="10"/>
        <rFont val="Arial"/>
        <family val="2"/>
      </rPr>
      <t>p01351</t>
    </r>
    <r>
      <rPr>
        <sz val="10"/>
        <rFont val="Arial"/>
        <family val="2"/>
      </rPr>
      <t xml:space="preserve">=1 or </t>
    </r>
    <r>
      <rPr>
        <i/>
        <sz val="10"/>
        <rFont val="Arial"/>
        <family val="2"/>
      </rPr>
      <t>p01349</t>
    </r>
    <r>
      <rPr>
        <sz val="10"/>
        <rFont val="Arial"/>
        <family val="2"/>
      </rPr>
      <t>=1)] &amp; r03rel01=1,
D13 = 3 if [(</t>
    </r>
    <r>
      <rPr>
        <i/>
        <sz val="10"/>
        <rFont val="Arial"/>
        <family val="2"/>
      </rPr>
      <t>p033850</t>
    </r>
    <r>
      <rPr>
        <sz val="10"/>
        <rFont val="Arial"/>
        <family val="2"/>
      </rPr>
      <t xml:space="preserve">=1 &amp; </t>
    </r>
    <r>
      <rPr>
        <i/>
        <sz val="10"/>
        <rFont val="Arial"/>
        <family val="2"/>
      </rPr>
      <t>p033890</t>
    </r>
    <r>
      <rPr>
        <sz val="10"/>
        <rFont val="Arial"/>
        <family val="2"/>
      </rPr>
      <t>=1), or, if missing, (</t>
    </r>
    <r>
      <rPr>
        <i/>
        <sz val="10"/>
        <rFont val="Arial"/>
        <family val="2"/>
      </rPr>
      <t>p02385</t>
    </r>
    <r>
      <rPr>
        <sz val="10"/>
        <rFont val="Arial"/>
        <family val="2"/>
      </rPr>
      <t xml:space="preserve">=1 &amp; </t>
    </r>
    <r>
      <rPr>
        <i/>
        <sz val="10"/>
        <rFont val="Arial"/>
        <family val="2"/>
      </rPr>
      <t>p02389</t>
    </r>
    <r>
      <rPr>
        <sz val="10"/>
        <rFont val="Arial"/>
        <family val="2"/>
      </rPr>
      <t>=1), or, if missing, (</t>
    </r>
    <r>
      <rPr>
        <i/>
        <sz val="10"/>
        <rFont val="Arial"/>
        <family val="2"/>
      </rPr>
      <t>p01344</t>
    </r>
    <r>
      <rPr>
        <sz val="10"/>
        <rFont val="Arial"/>
        <family val="2"/>
      </rPr>
      <t xml:space="preserve">=1 &amp; </t>
    </r>
    <r>
      <rPr>
        <i/>
        <sz val="10"/>
        <rFont val="Arial"/>
        <family val="2"/>
      </rPr>
      <t>p01347</t>
    </r>
    <r>
      <rPr>
        <sz val="10"/>
        <rFont val="Arial"/>
        <family val="2"/>
      </rPr>
      <t xml:space="preserve">=1)] &amp; </t>
    </r>
    <r>
      <rPr>
        <i/>
        <sz val="10"/>
        <rFont val="Arial"/>
        <family val="2"/>
      </rPr>
      <t>r03rel01</t>
    </r>
    <r>
      <rPr>
        <sz val="10"/>
        <rFont val="Arial"/>
        <family val="2"/>
      </rPr>
      <t>=1,
D13 = 4 if [(</t>
    </r>
    <r>
      <rPr>
        <i/>
        <sz val="10"/>
        <rFont val="Arial"/>
        <family val="2"/>
      </rPr>
      <t>p033850</t>
    </r>
    <r>
      <rPr>
        <sz val="10"/>
        <rFont val="Arial"/>
        <family val="2"/>
      </rPr>
      <t xml:space="preserve">=1 &amp; </t>
    </r>
    <r>
      <rPr>
        <i/>
        <sz val="10"/>
        <rFont val="Arial"/>
        <family val="2"/>
      </rPr>
      <t>p033880</t>
    </r>
    <r>
      <rPr>
        <sz val="10"/>
        <rFont val="Arial"/>
        <family val="2"/>
      </rPr>
      <t>=1), or, if missing, (</t>
    </r>
    <r>
      <rPr>
        <i/>
        <sz val="10"/>
        <rFont val="Arial"/>
        <family val="2"/>
      </rPr>
      <t>p02385</t>
    </r>
    <r>
      <rPr>
        <sz val="10"/>
        <rFont val="Arial"/>
        <family val="2"/>
      </rPr>
      <t xml:space="preserve">=1 &amp; </t>
    </r>
    <r>
      <rPr>
        <i/>
        <sz val="10"/>
        <rFont val="Arial"/>
        <family val="2"/>
      </rPr>
      <t>p02388</t>
    </r>
    <r>
      <rPr>
        <sz val="10"/>
        <rFont val="Arial"/>
        <family val="2"/>
      </rPr>
      <t>=1) or, if missing, (</t>
    </r>
    <r>
      <rPr>
        <i/>
        <sz val="10"/>
        <rFont val="Arial"/>
        <family val="2"/>
      </rPr>
      <t>p01344</t>
    </r>
    <r>
      <rPr>
        <sz val="10"/>
        <rFont val="Arial"/>
        <family val="2"/>
      </rPr>
      <t xml:space="preserve">=1 &amp; </t>
    </r>
    <r>
      <rPr>
        <i/>
        <sz val="10"/>
        <rFont val="Arial"/>
        <family val="2"/>
      </rPr>
      <t>p01348</t>
    </r>
    <r>
      <rPr>
        <sz val="10"/>
        <rFont val="Arial"/>
        <family val="2"/>
      </rPr>
      <t xml:space="preserve">=1)] &amp; </t>
    </r>
    <r>
      <rPr>
        <i/>
        <sz val="10"/>
        <rFont val="Arial"/>
        <family val="2"/>
      </rPr>
      <t>r03rel01</t>
    </r>
    <r>
      <rPr>
        <sz val="10"/>
        <rFont val="Arial"/>
        <family val="2"/>
      </rPr>
      <t>=1, 
D13 = 5 if [(</t>
    </r>
    <r>
      <rPr>
        <i/>
        <sz val="10"/>
        <rFont val="Arial"/>
        <family val="2"/>
      </rPr>
      <t>p033850</t>
    </r>
    <r>
      <rPr>
        <sz val="10"/>
        <rFont val="Arial"/>
        <family val="2"/>
      </rPr>
      <t xml:space="preserve">=1 &amp; </t>
    </r>
    <r>
      <rPr>
        <i/>
        <sz val="10"/>
        <rFont val="Arial"/>
        <family val="2"/>
      </rPr>
      <t>p033870</t>
    </r>
    <r>
      <rPr>
        <sz val="10"/>
        <rFont val="Arial"/>
        <family val="2"/>
      </rPr>
      <t>=1), or, if missing, (</t>
    </r>
    <r>
      <rPr>
        <i/>
        <sz val="10"/>
        <rFont val="Arial"/>
        <family val="2"/>
      </rPr>
      <t>p02385</t>
    </r>
    <r>
      <rPr>
        <sz val="10"/>
        <rFont val="Arial"/>
        <family val="2"/>
      </rPr>
      <t xml:space="preserve">=1 &amp; </t>
    </r>
    <r>
      <rPr>
        <i/>
        <sz val="10"/>
        <rFont val="Arial"/>
        <family val="2"/>
      </rPr>
      <t>p02387</t>
    </r>
    <r>
      <rPr>
        <sz val="10"/>
        <rFont val="Arial"/>
        <family val="2"/>
      </rPr>
      <t>=1) or, if missing, (</t>
    </r>
    <r>
      <rPr>
        <i/>
        <sz val="10"/>
        <rFont val="Arial"/>
        <family val="2"/>
      </rPr>
      <t>p01344</t>
    </r>
    <r>
      <rPr>
        <sz val="10"/>
        <rFont val="Arial"/>
        <family val="2"/>
      </rPr>
      <t xml:space="preserve">=1 &amp; </t>
    </r>
    <r>
      <rPr>
        <i/>
        <sz val="10"/>
        <rFont val="Arial"/>
        <family val="2"/>
      </rPr>
      <t>p01346</t>
    </r>
    <r>
      <rPr>
        <sz val="10"/>
        <rFont val="Arial"/>
        <family val="2"/>
      </rPr>
      <t xml:space="preserve">=1)] &amp; </t>
    </r>
    <r>
      <rPr>
        <i/>
        <sz val="10"/>
        <rFont val="Arial"/>
        <family val="2"/>
      </rPr>
      <t>r03rel01</t>
    </r>
    <r>
      <rPr>
        <sz val="10"/>
        <rFont val="Arial"/>
        <family val="2"/>
      </rPr>
      <t>=1, 
D13 = 6 if [(</t>
    </r>
    <r>
      <rPr>
        <i/>
        <sz val="10"/>
        <rFont val="Arial"/>
        <family val="2"/>
      </rPr>
      <t>p033850</t>
    </r>
    <r>
      <rPr>
        <sz val="10"/>
        <rFont val="Arial"/>
        <family val="2"/>
      </rPr>
      <t xml:space="preserve">=1 &amp; </t>
    </r>
    <r>
      <rPr>
        <i/>
        <sz val="10"/>
        <rFont val="Arial"/>
        <family val="2"/>
      </rPr>
      <t>p033860</t>
    </r>
    <r>
      <rPr>
        <sz val="10"/>
        <rFont val="Arial"/>
        <family val="2"/>
      </rPr>
      <t>=1), or, if missing, (</t>
    </r>
    <r>
      <rPr>
        <i/>
        <sz val="10"/>
        <rFont val="Arial"/>
        <family val="2"/>
      </rPr>
      <t>p02385</t>
    </r>
    <r>
      <rPr>
        <sz val="10"/>
        <rFont val="Arial"/>
        <family val="2"/>
      </rPr>
      <t xml:space="preserve">=1 &amp; </t>
    </r>
    <r>
      <rPr>
        <i/>
        <sz val="10"/>
        <rFont val="Arial"/>
        <family val="2"/>
      </rPr>
      <t>p02386</t>
    </r>
    <r>
      <rPr>
        <sz val="10"/>
        <rFont val="Arial"/>
        <family val="2"/>
      </rPr>
      <t>=1) or, if missing, (</t>
    </r>
    <r>
      <rPr>
        <i/>
        <sz val="10"/>
        <rFont val="Arial"/>
        <family val="2"/>
      </rPr>
      <t>p01344</t>
    </r>
    <r>
      <rPr>
        <sz val="10"/>
        <rFont val="Arial"/>
        <family val="2"/>
      </rPr>
      <t xml:space="preserve">=1 &amp; </t>
    </r>
    <r>
      <rPr>
        <i/>
        <sz val="10"/>
        <rFont val="Arial"/>
        <family val="2"/>
      </rPr>
      <t>p01345</t>
    </r>
    <r>
      <rPr>
        <sz val="10"/>
        <rFont val="Arial"/>
        <family val="2"/>
      </rPr>
      <t xml:space="preserve">=1)] &amp; </t>
    </r>
    <r>
      <rPr>
        <i/>
        <sz val="10"/>
        <rFont val="Arial"/>
        <family val="2"/>
      </rPr>
      <t>r03rel01</t>
    </r>
    <r>
      <rPr>
        <sz val="10"/>
        <rFont val="Arial"/>
        <family val="2"/>
      </rPr>
      <t>=1, 
D13 = 7 if [(</t>
    </r>
    <r>
      <rPr>
        <i/>
        <sz val="10"/>
        <rFont val="Arial"/>
        <family val="2"/>
      </rPr>
      <t>p033850</t>
    </r>
    <r>
      <rPr>
        <sz val="10"/>
        <rFont val="Arial"/>
        <family val="2"/>
      </rPr>
      <t xml:space="preserve">=1 &amp; </t>
    </r>
    <r>
      <rPr>
        <i/>
        <sz val="10"/>
        <rFont val="Arial"/>
        <family val="2"/>
      </rPr>
      <t>p033910</t>
    </r>
    <r>
      <rPr>
        <sz val="10"/>
        <rFont val="Arial"/>
        <family val="2"/>
      </rPr>
      <t>=1), or, if missing, (</t>
    </r>
    <r>
      <rPr>
        <i/>
        <sz val="10"/>
        <rFont val="Arial"/>
        <family val="2"/>
      </rPr>
      <t>p02385</t>
    </r>
    <r>
      <rPr>
        <sz val="10"/>
        <rFont val="Arial"/>
        <family val="2"/>
      </rPr>
      <t xml:space="preserve">=1 &amp; </t>
    </r>
    <r>
      <rPr>
        <i/>
        <sz val="10"/>
        <rFont val="Arial"/>
        <family val="2"/>
      </rPr>
      <t>p02391</t>
    </r>
    <r>
      <rPr>
        <sz val="10"/>
        <rFont val="Arial"/>
        <family val="2"/>
      </rPr>
      <t xml:space="preserve">=1) or, if missing, (p01344=1 &amp; </t>
    </r>
    <r>
      <rPr>
        <i/>
        <sz val="10"/>
        <rFont val="Arial"/>
        <family val="2"/>
      </rPr>
      <t>p01350</t>
    </r>
    <r>
      <rPr>
        <sz val="10"/>
        <rFont val="Arial"/>
        <family val="2"/>
      </rPr>
      <t xml:space="preserve">=1)] &amp; </t>
    </r>
    <r>
      <rPr>
        <i/>
        <sz val="10"/>
        <rFont val="Arial"/>
        <family val="2"/>
      </rPr>
      <t>r03rel01</t>
    </r>
    <r>
      <rPr>
        <sz val="10"/>
        <rFont val="Arial"/>
        <family val="2"/>
      </rPr>
      <t xml:space="preserve">=1, 
where </t>
    </r>
    <r>
      <rPr>
        <i/>
        <sz val="10"/>
        <rFont val="Arial"/>
        <family val="2"/>
      </rPr>
      <t>p033850/p02385/p01344</t>
    </r>
    <r>
      <rPr>
        <sz val="10"/>
        <rFont val="Arial"/>
        <family val="2"/>
      </rPr>
      <t xml:space="preserve"> = whether completed vocational education or training [1: yes; 2: no], Waves 3/2/1,
</t>
    </r>
    <r>
      <rPr>
        <i/>
        <sz val="10"/>
        <rFont val="Arial"/>
        <family val="2"/>
      </rPr>
      <t>p033860/p02386/p01345</t>
    </r>
    <r>
      <rPr>
        <sz val="10"/>
        <rFont val="Arial"/>
        <family val="2"/>
      </rPr>
      <t xml:space="preserve"> = whether completed third level vocational training (technical college) [1: yes; 2: no], Waves 3/2/1,
</t>
    </r>
    <r>
      <rPr>
        <i/>
        <sz val="10"/>
        <rFont val="Arial"/>
        <family val="2"/>
      </rPr>
      <t>p033870/p02387/p02387</t>
    </r>
    <r>
      <rPr>
        <sz val="10"/>
        <rFont val="Arial"/>
        <family val="2"/>
      </rPr>
      <t xml:space="preserve"> = whether completed specific vocational training &gt; 1 year [1: yes; 2: no], Waves 3/2/1,
</t>
    </r>
    <r>
      <rPr>
        <i/>
        <sz val="10"/>
        <rFont val="Arial"/>
        <family val="2"/>
      </rPr>
      <t xml:space="preserve">p033880/p02388/p01348  </t>
    </r>
    <r>
      <rPr>
        <sz val="10"/>
        <rFont val="Arial"/>
        <family val="2"/>
      </rPr>
      <t xml:space="preserve">= whether completed vocational training in a dual system &gt; 1 year [1: yes; 2: no], Waves 3/2/1,
</t>
    </r>
    <r>
      <rPr>
        <i/>
        <sz val="10"/>
        <rFont val="Arial"/>
        <family val="2"/>
      </rPr>
      <t xml:space="preserve">p033890/p02389/p01347 </t>
    </r>
    <r>
      <rPr>
        <sz val="10"/>
        <rFont val="Arial"/>
        <family val="2"/>
      </rPr>
      <t xml:space="preserve">= whether completed vocational training at work &gt; 1 year [1: yes; 2: no], Waves 3/2/1,
</t>
    </r>
    <r>
      <rPr>
        <i/>
        <sz val="10"/>
        <rFont val="Arial"/>
        <family val="2"/>
      </rPr>
      <t>p033900/p02390/p01352</t>
    </r>
    <r>
      <rPr>
        <sz val="10"/>
        <rFont val="Arial"/>
        <family val="2"/>
      </rPr>
      <t xml:space="preserve"> = whether completed vocational training &lt; 1 year [1: yes; 2: no], Waves 3/2/1,
</t>
    </r>
    <r>
      <rPr>
        <i/>
        <sz val="10"/>
        <rFont val="Arial"/>
        <family val="2"/>
      </rPr>
      <t>p033910/p02391/p01350</t>
    </r>
    <r>
      <rPr>
        <sz val="10"/>
        <rFont val="Arial"/>
        <family val="2"/>
      </rPr>
      <t xml:space="preserve"> = whether completed other vocational training [1: yes; 2: no], Waves 3/2/1,
</t>
    </r>
    <r>
      <rPr>
        <i/>
        <sz val="10"/>
        <rFont val="Arial"/>
        <family val="2"/>
      </rPr>
      <t>p033920/p02392/p01352</t>
    </r>
    <r>
      <rPr>
        <sz val="10"/>
        <rFont val="Arial"/>
        <family val="2"/>
      </rPr>
      <t xml:space="preserve"> = whether completed vocational training in a dual system &lt; 1 year [1: yes; 2: no], Waves 3/2/1,
</t>
    </r>
    <r>
      <rPr>
        <i/>
        <sz val="10"/>
        <rFont val="Arial"/>
        <family val="2"/>
      </rPr>
      <t>p033930/p02393/p01349</t>
    </r>
    <r>
      <rPr>
        <sz val="10"/>
        <rFont val="Arial"/>
        <family val="2"/>
      </rPr>
      <t xml:space="preserve"> = whether completed other vocational training &lt; 1 year [1: yes; 2: no], Waves 3/2/1,
</t>
    </r>
    <r>
      <rPr>
        <i/>
        <sz val="10"/>
        <rFont val="Arial"/>
        <family val="2"/>
      </rPr>
      <t xml:space="preserve">r03rel01 </t>
    </r>
    <r>
      <rPr>
        <sz val="10"/>
        <rFont val="Arial"/>
        <family val="2"/>
      </rPr>
      <t>= relation to person in line 1 [1: spouse/partner/cohabitee of head].</t>
    </r>
  </si>
  <si>
    <r>
      <t>D12 = 1 if [</t>
    </r>
    <r>
      <rPr>
        <i/>
        <sz val="10"/>
        <rFont val="Arial"/>
        <family val="2"/>
      </rPr>
      <t>p033850</t>
    </r>
    <r>
      <rPr>
        <sz val="10"/>
        <rFont val="Arial"/>
        <family val="2"/>
      </rPr>
      <t xml:space="preserve">=2 or, if missing, </t>
    </r>
    <r>
      <rPr>
        <i/>
        <sz val="10"/>
        <rFont val="Arial"/>
        <family val="2"/>
      </rPr>
      <t>p02385</t>
    </r>
    <r>
      <rPr>
        <sz val="10"/>
        <rFont val="Arial"/>
        <family val="2"/>
      </rPr>
      <t xml:space="preserve">=2, or, if missing, </t>
    </r>
    <r>
      <rPr>
        <i/>
        <sz val="10"/>
        <rFont val="Arial"/>
        <family val="2"/>
      </rPr>
      <t>p01344</t>
    </r>
    <r>
      <rPr>
        <sz val="10"/>
        <rFont val="Arial"/>
        <family val="2"/>
      </rPr>
      <t xml:space="preserve">=2] &amp; </t>
    </r>
    <r>
      <rPr>
        <i/>
        <sz val="10"/>
        <rFont val="Arial"/>
        <family val="2"/>
      </rPr>
      <t>r03rel01</t>
    </r>
    <r>
      <rPr>
        <sz val="10"/>
        <rFont val="Arial"/>
        <family val="2"/>
      </rPr>
      <t>=0,
D12 = 2 if [(</t>
    </r>
    <r>
      <rPr>
        <i/>
        <sz val="10"/>
        <rFont val="Arial"/>
        <family val="2"/>
      </rPr>
      <t>p033850</t>
    </r>
    <r>
      <rPr>
        <sz val="10"/>
        <rFont val="Arial"/>
        <family val="2"/>
      </rPr>
      <t>=1 &amp; (</t>
    </r>
    <r>
      <rPr>
        <i/>
        <sz val="10"/>
        <rFont val="Arial"/>
        <family val="2"/>
      </rPr>
      <t>p033900</t>
    </r>
    <r>
      <rPr>
        <sz val="10"/>
        <rFont val="Arial"/>
        <family val="2"/>
      </rPr>
      <t xml:space="preserve">=1 or </t>
    </r>
    <r>
      <rPr>
        <i/>
        <sz val="10"/>
        <rFont val="Arial"/>
        <family val="2"/>
      </rPr>
      <t>p033920</t>
    </r>
    <r>
      <rPr>
        <sz val="10"/>
        <rFont val="Arial"/>
        <family val="2"/>
      </rPr>
      <t xml:space="preserve">=1 or </t>
    </r>
    <r>
      <rPr>
        <i/>
        <sz val="10"/>
        <rFont val="Arial"/>
        <family val="2"/>
      </rPr>
      <t>p033930</t>
    </r>
    <r>
      <rPr>
        <sz val="10"/>
        <rFont val="Arial"/>
        <family val="2"/>
      </rPr>
      <t>=1), or, if missing, (</t>
    </r>
    <r>
      <rPr>
        <i/>
        <sz val="10"/>
        <rFont val="Arial"/>
        <family val="2"/>
      </rPr>
      <t>p02385</t>
    </r>
    <r>
      <rPr>
        <sz val="10"/>
        <rFont val="Arial"/>
        <family val="2"/>
      </rPr>
      <t>=1 &amp; (</t>
    </r>
    <r>
      <rPr>
        <i/>
        <sz val="10"/>
        <rFont val="Arial"/>
        <family val="2"/>
      </rPr>
      <t>p02390</t>
    </r>
    <r>
      <rPr>
        <sz val="10"/>
        <rFont val="Arial"/>
        <family val="2"/>
      </rPr>
      <t xml:space="preserve">=1 or </t>
    </r>
    <r>
      <rPr>
        <i/>
        <sz val="10"/>
        <rFont val="Arial"/>
        <family val="2"/>
      </rPr>
      <t>p02392</t>
    </r>
    <r>
      <rPr>
        <sz val="10"/>
        <rFont val="Arial"/>
        <family val="2"/>
      </rPr>
      <t xml:space="preserve">=1 or </t>
    </r>
    <r>
      <rPr>
        <i/>
        <sz val="10"/>
        <rFont val="Arial"/>
        <family val="2"/>
      </rPr>
      <t>p02393</t>
    </r>
    <r>
      <rPr>
        <sz val="10"/>
        <rFont val="Arial"/>
        <family val="2"/>
      </rPr>
      <t>=1), or, if missing, (</t>
    </r>
    <r>
      <rPr>
        <i/>
        <sz val="10"/>
        <rFont val="Arial"/>
        <family val="2"/>
      </rPr>
      <t>p01344</t>
    </r>
    <r>
      <rPr>
        <sz val="10"/>
        <rFont val="Arial"/>
        <family val="2"/>
      </rPr>
      <t xml:space="preserve">=1 &amp; (p01352=1 or </t>
    </r>
    <r>
      <rPr>
        <i/>
        <sz val="10"/>
        <rFont val="Arial"/>
        <family val="2"/>
      </rPr>
      <t>p01351</t>
    </r>
    <r>
      <rPr>
        <sz val="10"/>
        <rFont val="Arial"/>
        <family val="2"/>
      </rPr>
      <t xml:space="preserve">=1 or </t>
    </r>
    <r>
      <rPr>
        <i/>
        <sz val="10"/>
        <rFont val="Arial"/>
        <family val="2"/>
      </rPr>
      <t>p01349</t>
    </r>
    <r>
      <rPr>
        <sz val="10"/>
        <rFont val="Arial"/>
        <family val="2"/>
      </rPr>
      <t>=1)] &amp; r03rel01=0,
D12 = 3 if [(</t>
    </r>
    <r>
      <rPr>
        <i/>
        <sz val="10"/>
        <rFont val="Arial"/>
        <family val="2"/>
      </rPr>
      <t>p033850</t>
    </r>
    <r>
      <rPr>
        <sz val="10"/>
        <rFont val="Arial"/>
        <family val="2"/>
      </rPr>
      <t xml:space="preserve">=1 &amp; </t>
    </r>
    <r>
      <rPr>
        <i/>
        <sz val="10"/>
        <rFont val="Arial"/>
        <family val="2"/>
      </rPr>
      <t>p033890</t>
    </r>
    <r>
      <rPr>
        <sz val="10"/>
        <rFont val="Arial"/>
        <family val="2"/>
      </rPr>
      <t>=1), or, if missing, (</t>
    </r>
    <r>
      <rPr>
        <i/>
        <sz val="10"/>
        <rFont val="Arial"/>
        <family val="2"/>
      </rPr>
      <t>p02385</t>
    </r>
    <r>
      <rPr>
        <sz val="10"/>
        <rFont val="Arial"/>
        <family val="2"/>
      </rPr>
      <t xml:space="preserve">=1 &amp; </t>
    </r>
    <r>
      <rPr>
        <i/>
        <sz val="10"/>
        <rFont val="Arial"/>
        <family val="2"/>
      </rPr>
      <t>p02389</t>
    </r>
    <r>
      <rPr>
        <sz val="10"/>
        <rFont val="Arial"/>
        <family val="2"/>
      </rPr>
      <t>=1), or, if missing, (</t>
    </r>
    <r>
      <rPr>
        <i/>
        <sz val="10"/>
        <rFont val="Arial"/>
        <family val="2"/>
      </rPr>
      <t>p01344</t>
    </r>
    <r>
      <rPr>
        <sz val="10"/>
        <rFont val="Arial"/>
        <family val="2"/>
      </rPr>
      <t xml:space="preserve">=1 &amp; </t>
    </r>
    <r>
      <rPr>
        <i/>
        <sz val="10"/>
        <rFont val="Arial"/>
        <family val="2"/>
      </rPr>
      <t>p01347</t>
    </r>
    <r>
      <rPr>
        <sz val="10"/>
        <rFont val="Arial"/>
        <family val="2"/>
      </rPr>
      <t xml:space="preserve">=1)] &amp; </t>
    </r>
    <r>
      <rPr>
        <i/>
        <sz val="10"/>
        <rFont val="Arial"/>
        <family val="2"/>
      </rPr>
      <t>r03rel01</t>
    </r>
    <r>
      <rPr>
        <sz val="10"/>
        <rFont val="Arial"/>
        <family val="2"/>
      </rPr>
      <t>=0,
D12 = 4 if [(</t>
    </r>
    <r>
      <rPr>
        <i/>
        <sz val="10"/>
        <rFont val="Arial"/>
        <family val="2"/>
      </rPr>
      <t>p033850</t>
    </r>
    <r>
      <rPr>
        <sz val="10"/>
        <rFont val="Arial"/>
        <family val="2"/>
      </rPr>
      <t xml:space="preserve">=1 &amp; </t>
    </r>
    <r>
      <rPr>
        <i/>
        <sz val="10"/>
        <rFont val="Arial"/>
        <family val="2"/>
      </rPr>
      <t>p033880</t>
    </r>
    <r>
      <rPr>
        <sz val="10"/>
        <rFont val="Arial"/>
        <family val="2"/>
      </rPr>
      <t>=1), or, if missing, (</t>
    </r>
    <r>
      <rPr>
        <i/>
        <sz val="10"/>
        <rFont val="Arial"/>
        <family val="2"/>
      </rPr>
      <t>p02385</t>
    </r>
    <r>
      <rPr>
        <sz val="10"/>
        <rFont val="Arial"/>
        <family val="2"/>
      </rPr>
      <t xml:space="preserve">=1 &amp; </t>
    </r>
    <r>
      <rPr>
        <i/>
        <sz val="10"/>
        <rFont val="Arial"/>
        <family val="2"/>
      </rPr>
      <t>p02388</t>
    </r>
    <r>
      <rPr>
        <sz val="10"/>
        <rFont val="Arial"/>
        <family val="2"/>
      </rPr>
      <t>=1) or, if missing, (</t>
    </r>
    <r>
      <rPr>
        <i/>
        <sz val="10"/>
        <rFont val="Arial"/>
        <family val="2"/>
      </rPr>
      <t>p01344</t>
    </r>
    <r>
      <rPr>
        <sz val="10"/>
        <rFont val="Arial"/>
        <family val="2"/>
      </rPr>
      <t xml:space="preserve">=1 &amp; </t>
    </r>
    <r>
      <rPr>
        <i/>
        <sz val="10"/>
        <rFont val="Arial"/>
        <family val="2"/>
      </rPr>
      <t>p01348</t>
    </r>
    <r>
      <rPr>
        <sz val="10"/>
        <rFont val="Arial"/>
        <family val="2"/>
      </rPr>
      <t xml:space="preserve">=1)] &amp; </t>
    </r>
    <r>
      <rPr>
        <i/>
        <sz val="10"/>
        <rFont val="Arial"/>
        <family val="2"/>
      </rPr>
      <t>r03rel01</t>
    </r>
    <r>
      <rPr>
        <sz val="10"/>
        <rFont val="Arial"/>
        <family val="2"/>
      </rPr>
      <t>=0, 
D12 = 5 if [(</t>
    </r>
    <r>
      <rPr>
        <i/>
        <sz val="10"/>
        <rFont val="Arial"/>
        <family val="2"/>
      </rPr>
      <t>p033850</t>
    </r>
    <r>
      <rPr>
        <sz val="10"/>
        <rFont val="Arial"/>
        <family val="2"/>
      </rPr>
      <t xml:space="preserve">=1 &amp; </t>
    </r>
    <r>
      <rPr>
        <i/>
        <sz val="10"/>
        <rFont val="Arial"/>
        <family val="2"/>
      </rPr>
      <t>p033870</t>
    </r>
    <r>
      <rPr>
        <sz val="10"/>
        <rFont val="Arial"/>
        <family val="2"/>
      </rPr>
      <t>=1), or, if missing, (</t>
    </r>
    <r>
      <rPr>
        <i/>
        <sz val="10"/>
        <rFont val="Arial"/>
        <family val="2"/>
      </rPr>
      <t>p02385</t>
    </r>
    <r>
      <rPr>
        <sz val="10"/>
        <rFont val="Arial"/>
        <family val="2"/>
      </rPr>
      <t xml:space="preserve">=1 &amp; </t>
    </r>
    <r>
      <rPr>
        <i/>
        <sz val="10"/>
        <rFont val="Arial"/>
        <family val="2"/>
      </rPr>
      <t>p02387</t>
    </r>
    <r>
      <rPr>
        <sz val="10"/>
        <rFont val="Arial"/>
        <family val="2"/>
      </rPr>
      <t>=1) or, if missing, (</t>
    </r>
    <r>
      <rPr>
        <i/>
        <sz val="10"/>
        <rFont val="Arial"/>
        <family val="2"/>
      </rPr>
      <t>p01344</t>
    </r>
    <r>
      <rPr>
        <sz val="10"/>
        <rFont val="Arial"/>
        <family val="2"/>
      </rPr>
      <t xml:space="preserve">=1 &amp; </t>
    </r>
    <r>
      <rPr>
        <i/>
        <sz val="10"/>
        <rFont val="Arial"/>
        <family val="2"/>
      </rPr>
      <t>p01346</t>
    </r>
    <r>
      <rPr>
        <sz val="10"/>
        <rFont val="Arial"/>
        <family val="2"/>
      </rPr>
      <t xml:space="preserve">=1)] &amp; </t>
    </r>
    <r>
      <rPr>
        <i/>
        <sz val="10"/>
        <rFont val="Arial"/>
        <family val="2"/>
      </rPr>
      <t>r03rel01</t>
    </r>
    <r>
      <rPr>
        <sz val="10"/>
        <rFont val="Arial"/>
        <family val="2"/>
      </rPr>
      <t>=0, 
D12 = 6 if [(</t>
    </r>
    <r>
      <rPr>
        <i/>
        <sz val="10"/>
        <rFont val="Arial"/>
        <family val="2"/>
      </rPr>
      <t>p033850</t>
    </r>
    <r>
      <rPr>
        <sz val="10"/>
        <rFont val="Arial"/>
        <family val="2"/>
      </rPr>
      <t xml:space="preserve">=1 &amp; </t>
    </r>
    <r>
      <rPr>
        <i/>
        <sz val="10"/>
        <rFont val="Arial"/>
        <family val="2"/>
      </rPr>
      <t>p033860</t>
    </r>
    <r>
      <rPr>
        <sz val="10"/>
        <rFont val="Arial"/>
        <family val="2"/>
      </rPr>
      <t>=1), or, if missing, (</t>
    </r>
    <r>
      <rPr>
        <i/>
        <sz val="10"/>
        <rFont val="Arial"/>
        <family val="2"/>
      </rPr>
      <t>p02385</t>
    </r>
    <r>
      <rPr>
        <sz val="10"/>
        <rFont val="Arial"/>
        <family val="2"/>
      </rPr>
      <t xml:space="preserve">=1 &amp; </t>
    </r>
    <r>
      <rPr>
        <i/>
        <sz val="10"/>
        <rFont val="Arial"/>
        <family val="2"/>
      </rPr>
      <t>p02386</t>
    </r>
    <r>
      <rPr>
        <sz val="10"/>
        <rFont val="Arial"/>
        <family val="2"/>
      </rPr>
      <t>=1) or, if missing, (</t>
    </r>
    <r>
      <rPr>
        <i/>
        <sz val="10"/>
        <rFont val="Arial"/>
        <family val="2"/>
      </rPr>
      <t>p01344</t>
    </r>
    <r>
      <rPr>
        <sz val="10"/>
        <rFont val="Arial"/>
        <family val="2"/>
      </rPr>
      <t xml:space="preserve">=1 &amp; </t>
    </r>
    <r>
      <rPr>
        <i/>
        <sz val="10"/>
        <rFont val="Arial"/>
        <family val="2"/>
      </rPr>
      <t>p01345</t>
    </r>
    <r>
      <rPr>
        <sz val="10"/>
        <rFont val="Arial"/>
        <family val="2"/>
      </rPr>
      <t xml:space="preserve">=1)] &amp; </t>
    </r>
    <r>
      <rPr>
        <i/>
        <sz val="10"/>
        <rFont val="Arial"/>
        <family val="2"/>
      </rPr>
      <t>r03rel01</t>
    </r>
    <r>
      <rPr>
        <sz val="10"/>
        <rFont val="Arial"/>
        <family val="2"/>
      </rPr>
      <t>=0, 
D12 = 7 if [(</t>
    </r>
    <r>
      <rPr>
        <i/>
        <sz val="10"/>
        <rFont val="Arial"/>
        <family val="2"/>
      </rPr>
      <t>p033850</t>
    </r>
    <r>
      <rPr>
        <sz val="10"/>
        <rFont val="Arial"/>
        <family val="2"/>
      </rPr>
      <t xml:space="preserve">=1 &amp; </t>
    </r>
    <r>
      <rPr>
        <i/>
        <sz val="10"/>
        <rFont val="Arial"/>
        <family val="2"/>
      </rPr>
      <t>p033910</t>
    </r>
    <r>
      <rPr>
        <sz val="10"/>
        <rFont val="Arial"/>
        <family val="2"/>
      </rPr>
      <t>=1), or, if missing, (</t>
    </r>
    <r>
      <rPr>
        <i/>
        <sz val="10"/>
        <rFont val="Arial"/>
        <family val="2"/>
      </rPr>
      <t>p02385</t>
    </r>
    <r>
      <rPr>
        <sz val="10"/>
        <rFont val="Arial"/>
        <family val="2"/>
      </rPr>
      <t xml:space="preserve">=1 &amp; </t>
    </r>
    <r>
      <rPr>
        <i/>
        <sz val="10"/>
        <rFont val="Arial"/>
        <family val="2"/>
      </rPr>
      <t>p02391</t>
    </r>
    <r>
      <rPr>
        <sz val="10"/>
        <rFont val="Arial"/>
        <family val="2"/>
      </rPr>
      <t xml:space="preserve">=1) or, if missing, (p01344=1 &amp; </t>
    </r>
    <r>
      <rPr>
        <i/>
        <sz val="10"/>
        <rFont val="Arial"/>
        <family val="2"/>
      </rPr>
      <t>p01350</t>
    </r>
    <r>
      <rPr>
        <sz val="10"/>
        <rFont val="Arial"/>
        <family val="2"/>
      </rPr>
      <t xml:space="preserve">=1)] &amp; </t>
    </r>
    <r>
      <rPr>
        <i/>
        <sz val="10"/>
        <rFont val="Arial"/>
        <family val="2"/>
      </rPr>
      <t>r03rel01</t>
    </r>
    <r>
      <rPr>
        <sz val="10"/>
        <rFont val="Arial"/>
        <family val="2"/>
      </rPr>
      <t xml:space="preserve">=0, 
where </t>
    </r>
    <r>
      <rPr>
        <i/>
        <sz val="10"/>
        <rFont val="Arial"/>
        <family val="2"/>
      </rPr>
      <t>p033850/p02385/p01344</t>
    </r>
    <r>
      <rPr>
        <sz val="10"/>
        <rFont val="Arial"/>
        <family val="2"/>
      </rPr>
      <t xml:space="preserve"> = whether completed vocational education or training [1: yes; 2: no], Waves 3/2/1,
</t>
    </r>
    <r>
      <rPr>
        <i/>
        <sz val="10"/>
        <rFont val="Arial"/>
        <family val="2"/>
      </rPr>
      <t>p033860/p02386/p01345</t>
    </r>
    <r>
      <rPr>
        <sz val="10"/>
        <rFont val="Arial"/>
        <family val="2"/>
      </rPr>
      <t xml:space="preserve"> = whether completed third level vocational training (technical college) [1: yes; 2: no], Waves 3/2/1,
</t>
    </r>
    <r>
      <rPr>
        <i/>
        <sz val="10"/>
        <rFont val="Arial"/>
        <family val="2"/>
      </rPr>
      <t>p033870/p02387/p02387</t>
    </r>
    <r>
      <rPr>
        <sz val="10"/>
        <rFont val="Arial"/>
        <family val="2"/>
      </rPr>
      <t xml:space="preserve"> = whether completed specific vocational training &gt; 1 year [1: yes; 2: no], Waves 3/2/1,
</t>
    </r>
    <r>
      <rPr>
        <i/>
        <sz val="10"/>
        <rFont val="Arial"/>
        <family val="2"/>
      </rPr>
      <t xml:space="preserve">p033880/p02388/p01348  </t>
    </r>
    <r>
      <rPr>
        <sz val="10"/>
        <rFont val="Arial"/>
        <family val="2"/>
      </rPr>
      <t xml:space="preserve">= whether completed vocational training in a dual system &gt; 1 year [1: yes; 2: no], Waves 3/2/1,
</t>
    </r>
    <r>
      <rPr>
        <i/>
        <sz val="10"/>
        <rFont val="Arial"/>
        <family val="2"/>
      </rPr>
      <t xml:space="preserve">p033890/p02389/p01347 </t>
    </r>
    <r>
      <rPr>
        <sz val="10"/>
        <rFont val="Arial"/>
        <family val="2"/>
      </rPr>
      <t xml:space="preserve">= whether completed vocational training at work &gt; 1 year [1: yes; 2: no], Waves 3/2/1,
</t>
    </r>
    <r>
      <rPr>
        <i/>
        <sz val="10"/>
        <rFont val="Arial"/>
        <family val="2"/>
      </rPr>
      <t>p033900/p02390/p01352</t>
    </r>
    <r>
      <rPr>
        <sz val="10"/>
        <rFont val="Arial"/>
        <family val="2"/>
      </rPr>
      <t xml:space="preserve"> = whether completed vocational training &lt; 1 year [1: yes; 2: no], Waves 3/2/1,
</t>
    </r>
    <r>
      <rPr>
        <i/>
        <sz val="10"/>
        <rFont val="Arial"/>
        <family val="2"/>
      </rPr>
      <t>p033910/p02391/p01350</t>
    </r>
    <r>
      <rPr>
        <sz val="10"/>
        <rFont val="Arial"/>
        <family val="2"/>
      </rPr>
      <t xml:space="preserve"> = whether completed other vocational training [1: yes; 2: no], Waves 3/2/1,
</t>
    </r>
    <r>
      <rPr>
        <i/>
        <sz val="10"/>
        <rFont val="Arial"/>
        <family val="2"/>
      </rPr>
      <t>p033920/p02392/p01352</t>
    </r>
    <r>
      <rPr>
        <sz val="10"/>
        <rFont val="Arial"/>
        <family val="2"/>
      </rPr>
      <t xml:space="preserve"> = whether completed vocational training in a dual system &lt; 1 year [1: yes; 2: no], Waves 3/2/1,
</t>
    </r>
    <r>
      <rPr>
        <i/>
        <sz val="10"/>
        <rFont val="Arial"/>
        <family val="2"/>
      </rPr>
      <t>p033930/p02393/p01349</t>
    </r>
    <r>
      <rPr>
        <sz val="10"/>
        <rFont val="Arial"/>
        <family val="2"/>
      </rPr>
      <t xml:space="preserve"> = whether completed other vocational training &lt; 1 year [1: yes; 2: no], Waves 3/2/1,
</t>
    </r>
    <r>
      <rPr>
        <i/>
        <sz val="10"/>
        <rFont val="Arial"/>
        <family val="2"/>
      </rPr>
      <t xml:space="preserve">r03rel01 </t>
    </r>
    <r>
      <rPr>
        <sz val="10"/>
        <rFont val="Arial"/>
        <family val="2"/>
      </rPr>
      <t>= relation to person in line 1 [0: head of household].</t>
    </r>
  </si>
  <si>
    <r>
      <t>D11 = 1 if [</t>
    </r>
    <r>
      <rPr>
        <i/>
        <sz val="10"/>
        <rFont val="Arial"/>
        <family val="2"/>
      </rPr>
      <t>p033820</t>
    </r>
    <r>
      <rPr>
        <sz val="10"/>
        <rFont val="Arial"/>
        <family val="2"/>
      </rPr>
      <t xml:space="preserve">=4 or, if missing, </t>
    </r>
    <r>
      <rPr>
        <i/>
        <sz val="10"/>
        <rFont val="Arial"/>
        <family val="2"/>
      </rPr>
      <t>p02382</t>
    </r>
    <r>
      <rPr>
        <sz val="10"/>
        <rFont val="Arial"/>
        <family val="2"/>
      </rPr>
      <t xml:space="preserve">=4 or, if missing, </t>
    </r>
    <r>
      <rPr>
        <i/>
        <sz val="10"/>
        <rFont val="Arial"/>
        <family val="2"/>
      </rPr>
      <t>p01341</t>
    </r>
    <r>
      <rPr>
        <sz val="10"/>
        <rFont val="Arial"/>
        <family val="2"/>
      </rPr>
      <t xml:space="preserve">=4] &amp; </t>
    </r>
    <r>
      <rPr>
        <i/>
        <sz val="10"/>
        <rFont val="Arial"/>
        <family val="2"/>
      </rPr>
      <t>r03rel01</t>
    </r>
    <r>
      <rPr>
        <sz val="10"/>
        <rFont val="Arial"/>
        <family val="2"/>
      </rPr>
      <t>=1,
D11 = 2 if [</t>
    </r>
    <r>
      <rPr>
        <i/>
        <sz val="10"/>
        <rFont val="Arial"/>
        <family val="2"/>
      </rPr>
      <t>p033820</t>
    </r>
    <r>
      <rPr>
        <sz val="10"/>
        <rFont val="Arial"/>
        <family val="2"/>
      </rPr>
      <t xml:space="preserve">=3 or, if missing, </t>
    </r>
    <r>
      <rPr>
        <i/>
        <sz val="10"/>
        <rFont val="Arial"/>
        <family val="2"/>
      </rPr>
      <t>p02382</t>
    </r>
    <r>
      <rPr>
        <sz val="10"/>
        <rFont val="Arial"/>
        <family val="2"/>
      </rPr>
      <t xml:space="preserve">=3 or, if missing, </t>
    </r>
    <r>
      <rPr>
        <i/>
        <sz val="10"/>
        <rFont val="Arial"/>
        <family val="2"/>
      </rPr>
      <t>p01341</t>
    </r>
    <r>
      <rPr>
        <sz val="10"/>
        <rFont val="Arial"/>
        <family val="2"/>
      </rPr>
      <t xml:space="preserve">=3] &amp; </t>
    </r>
    <r>
      <rPr>
        <i/>
        <sz val="10"/>
        <rFont val="Arial"/>
        <family val="2"/>
      </rPr>
      <t>r03rel01</t>
    </r>
    <r>
      <rPr>
        <sz val="10"/>
        <rFont val="Arial"/>
        <family val="2"/>
      </rPr>
      <t>=1,
D11 = 3 if [</t>
    </r>
    <r>
      <rPr>
        <i/>
        <sz val="10"/>
        <rFont val="Arial"/>
        <family val="2"/>
      </rPr>
      <t>p033820</t>
    </r>
    <r>
      <rPr>
        <sz val="10"/>
        <rFont val="Arial"/>
        <family val="2"/>
      </rPr>
      <t xml:space="preserve">=2 or, if missing, </t>
    </r>
    <r>
      <rPr>
        <i/>
        <sz val="10"/>
        <rFont val="Arial"/>
        <family val="2"/>
      </rPr>
      <t>p02382</t>
    </r>
    <r>
      <rPr>
        <sz val="10"/>
        <rFont val="Arial"/>
        <family val="2"/>
      </rPr>
      <t xml:space="preserve">=2 or, if missing, </t>
    </r>
    <r>
      <rPr>
        <i/>
        <sz val="10"/>
        <rFont val="Arial"/>
        <family val="2"/>
      </rPr>
      <t>p01341</t>
    </r>
    <r>
      <rPr>
        <sz val="10"/>
        <rFont val="Arial"/>
        <family val="2"/>
      </rPr>
      <t xml:space="preserve">=2] &amp; </t>
    </r>
    <r>
      <rPr>
        <i/>
        <sz val="10"/>
        <rFont val="Arial"/>
        <family val="2"/>
      </rPr>
      <t>r03rel01</t>
    </r>
    <r>
      <rPr>
        <sz val="10"/>
        <rFont val="Arial"/>
        <family val="2"/>
      </rPr>
      <t>=1,
D11 = 4 if [(</t>
    </r>
    <r>
      <rPr>
        <i/>
        <sz val="10"/>
        <rFont val="Arial"/>
        <family val="2"/>
      </rPr>
      <t>p033820</t>
    </r>
    <r>
      <rPr>
        <sz val="10"/>
        <rFont val="Arial"/>
        <family val="2"/>
      </rPr>
      <t xml:space="preserve">=1 &amp; </t>
    </r>
    <r>
      <rPr>
        <i/>
        <sz val="10"/>
        <rFont val="Arial"/>
        <family val="2"/>
      </rPr>
      <t>p033830</t>
    </r>
    <r>
      <rPr>
        <sz val="10"/>
        <rFont val="Arial"/>
        <family val="2"/>
      </rPr>
      <t>&gt;=3) or, if missing, (</t>
    </r>
    <r>
      <rPr>
        <i/>
        <sz val="10"/>
        <rFont val="Arial"/>
        <family val="2"/>
      </rPr>
      <t>p02382</t>
    </r>
    <r>
      <rPr>
        <sz val="10"/>
        <rFont val="Arial"/>
        <family val="2"/>
      </rPr>
      <t xml:space="preserve">=1 &amp; </t>
    </r>
    <r>
      <rPr>
        <i/>
        <sz val="10"/>
        <rFont val="Arial"/>
        <family val="2"/>
      </rPr>
      <t>p02383</t>
    </r>
    <r>
      <rPr>
        <sz val="10"/>
        <rFont val="Arial"/>
        <family val="2"/>
      </rPr>
      <t>&gt;=3) or, if missing, (</t>
    </r>
    <r>
      <rPr>
        <i/>
        <sz val="10"/>
        <rFont val="Arial"/>
        <family val="2"/>
      </rPr>
      <t>p01341</t>
    </r>
    <r>
      <rPr>
        <sz val="10"/>
        <rFont val="Arial"/>
        <family val="2"/>
      </rPr>
      <t xml:space="preserve">=1 &amp; </t>
    </r>
    <r>
      <rPr>
        <i/>
        <sz val="10"/>
        <rFont val="Arial"/>
        <family val="2"/>
      </rPr>
      <t>p01342&gt;</t>
    </r>
    <r>
      <rPr>
        <sz val="10"/>
        <rFont val="Arial"/>
        <family val="2"/>
      </rPr>
      <t>=3)] &amp;</t>
    </r>
    <r>
      <rPr>
        <i/>
        <sz val="10"/>
        <rFont val="Arial"/>
        <family val="2"/>
      </rPr>
      <t xml:space="preserve"> r03rel01</t>
    </r>
    <r>
      <rPr>
        <sz val="10"/>
        <rFont val="Arial"/>
        <family val="2"/>
      </rPr>
      <t>=1,
D11 = 5 if [(</t>
    </r>
    <r>
      <rPr>
        <i/>
        <sz val="10"/>
        <rFont val="Arial"/>
        <family val="2"/>
      </rPr>
      <t>p033820</t>
    </r>
    <r>
      <rPr>
        <sz val="10"/>
        <rFont val="Arial"/>
        <family val="2"/>
      </rPr>
      <t xml:space="preserve">=1 &amp; </t>
    </r>
    <r>
      <rPr>
        <i/>
        <sz val="10"/>
        <rFont val="Arial"/>
        <family val="2"/>
      </rPr>
      <t>p033830</t>
    </r>
    <r>
      <rPr>
        <sz val="10"/>
        <rFont val="Arial"/>
        <family val="2"/>
      </rPr>
      <t>=2) or, if missing, (</t>
    </r>
    <r>
      <rPr>
        <i/>
        <sz val="10"/>
        <rFont val="Arial"/>
        <family val="2"/>
      </rPr>
      <t>p02382</t>
    </r>
    <r>
      <rPr>
        <sz val="10"/>
        <rFont val="Arial"/>
        <family val="2"/>
      </rPr>
      <t xml:space="preserve">=1 &amp; </t>
    </r>
    <r>
      <rPr>
        <i/>
        <sz val="10"/>
        <rFont val="Arial"/>
        <family val="2"/>
      </rPr>
      <t>p02383</t>
    </r>
    <r>
      <rPr>
        <sz val="10"/>
        <rFont val="Arial"/>
        <family val="2"/>
      </rPr>
      <t>=2) or, if missing, (</t>
    </r>
    <r>
      <rPr>
        <i/>
        <sz val="10"/>
        <rFont val="Arial"/>
        <family val="2"/>
      </rPr>
      <t>p01341</t>
    </r>
    <r>
      <rPr>
        <sz val="10"/>
        <rFont val="Arial"/>
        <family val="2"/>
      </rPr>
      <t xml:space="preserve">=1 &amp; </t>
    </r>
    <r>
      <rPr>
        <i/>
        <sz val="10"/>
        <rFont val="Arial"/>
        <family val="2"/>
      </rPr>
      <t>p01342</t>
    </r>
    <r>
      <rPr>
        <sz val="10"/>
        <rFont val="Arial"/>
        <family val="2"/>
      </rPr>
      <t xml:space="preserve">=2)] &amp; </t>
    </r>
    <r>
      <rPr>
        <i/>
        <sz val="10"/>
        <rFont val="Arial"/>
        <family val="2"/>
      </rPr>
      <t>r03rel01</t>
    </r>
    <r>
      <rPr>
        <sz val="10"/>
        <rFont val="Arial"/>
        <family val="2"/>
      </rPr>
      <t>=1,
D11 = 6 if [(</t>
    </r>
    <r>
      <rPr>
        <i/>
        <sz val="10"/>
        <rFont val="Arial"/>
        <family val="2"/>
      </rPr>
      <t>p033820</t>
    </r>
    <r>
      <rPr>
        <sz val="10"/>
        <rFont val="Arial"/>
        <family val="2"/>
      </rPr>
      <t xml:space="preserve">=1 &amp; </t>
    </r>
    <r>
      <rPr>
        <i/>
        <sz val="10"/>
        <rFont val="Arial"/>
        <family val="2"/>
      </rPr>
      <t>p033830</t>
    </r>
    <r>
      <rPr>
        <sz val="10"/>
        <rFont val="Arial"/>
        <family val="2"/>
      </rPr>
      <t>=1) or, if missing, (</t>
    </r>
    <r>
      <rPr>
        <i/>
        <sz val="10"/>
        <rFont val="Arial"/>
        <family val="2"/>
      </rPr>
      <t>p02382</t>
    </r>
    <r>
      <rPr>
        <sz val="10"/>
        <rFont val="Arial"/>
        <family val="2"/>
      </rPr>
      <t xml:space="preserve">=1 &amp; </t>
    </r>
    <r>
      <rPr>
        <i/>
        <sz val="10"/>
        <rFont val="Arial"/>
        <family val="2"/>
      </rPr>
      <t>p02383</t>
    </r>
    <r>
      <rPr>
        <sz val="10"/>
        <rFont val="Arial"/>
        <family val="2"/>
      </rPr>
      <t>=1) or, if missing, (</t>
    </r>
    <r>
      <rPr>
        <i/>
        <sz val="10"/>
        <rFont val="Arial"/>
        <family val="2"/>
      </rPr>
      <t>p01341</t>
    </r>
    <r>
      <rPr>
        <sz val="10"/>
        <rFont val="Arial"/>
        <family val="2"/>
      </rPr>
      <t xml:space="preserve">=1 &amp; </t>
    </r>
    <r>
      <rPr>
        <i/>
        <sz val="10"/>
        <rFont val="Arial"/>
        <family val="2"/>
      </rPr>
      <t>p01342</t>
    </r>
    <r>
      <rPr>
        <sz val="10"/>
        <rFont val="Arial"/>
        <family val="2"/>
      </rPr>
      <t xml:space="preserve">=1)] &amp; </t>
    </r>
    <r>
      <rPr>
        <i/>
        <sz val="10"/>
        <rFont val="Arial"/>
        <family val="2"/>
      </rPr>
      <t>r03rel01</t>
    </r>
    <r>
      <rPr>
        <sz val="10"/>
        <rFont val="Arial"/>
        <family val="2"/>
      </rPr>
      <t>=1,
where</t>
    </r>
    <r>
      <rPr>
        <i/>
        <sz val="10"/>
        <rFont val="Arial"/>
        <family val="2"/>
      </rPr>
      <t xml:space="preserve"> p033820/p02382/p01341 </t>
    </r>
    <r>
      <rPr>
        <sz val="10"/>
        <rFont val="Arial"/>
        <family val="2"/>
      </rPr>
      <t xml:space="preserve">= highest level of general education completed, Waves 3/2/1,
</t>
    </r>
    <r>
      <rPr>
        <i/>
        <sz val="10"/>
        <rFont val="Arial"/>
        <family val="2"/>
      </rPr>
      <t xml:space="preserve">p033830/p02383/p01342 = </t>
    </r>
    <r>
      <rPr>
        <sz val="10"/>
        <rFont val="Arial"/>
        <family val="2"/>
      </rPr>
      <t xml:space="preserve">type of third level completed,  Waves 3/2/1,
</t>
    </r>
    <r>
      <rPr>
        <i/>
        <sz val="10"/>
        <rFont val="Arial"/>
        <family val="2"/>
      </rPr>
      <t>r03rel01</t>
    </r>
    <r>
      <rPr>
        <sz val="10"/>
        <rFont val="Arial"/>
        <family val="2"/>
      </rPr>
      <t xml:space="preserve"> = relation to person in line 1 [1: spouse/partner/cohabitee of head].</t>
    </r>
  </si>
  <si>
    <t>1 paid employment
2 paid apprenticeship
3 special training scheme related to paid employment
4 self-employed
5 unpaid family worker
6 education / training
7 unemployed
8 retired
9 doing housework
10 military/community service
11 other economically inactive</t>
  </si>
  <si>
    <t>1 no completed vocational training
2 any vocational training of a duration &lt; 1 year
3 vocational training in a working environment &gt; 1 year
4 dual system / vocational apprenticeship &gt; 1 year
5 vocational training at school or college &gt; 1 year
6 third level vocational training at technical college
7 other type of vocational training</t>
  </si>
  <si>
    <r>
      <t xml:space="preserve">PLFS = </t>
    </r>
    <r>
      <rPr>
        <i/>
        <sz val="10"/>
        <rFont val="Arial"/>
        <family val="2"/>
      </rPr>
      <t xml:space="preserve">p030030 </t>
    </r>
    <r>
      <rPr>
        <sz val="10"/>
        <rFont val="Arial"/>
        <family val="2"/>
      </rPr>
      <t xml:space="preserve">(recoded) if </t>
    </r>
    <r>
      <rPr>
        <i/>
        <sz val="10"/>
        <rFont val="Arial"/>
        <family val="2"/>
      </rPr>
      <t>p030030</t>
    </r>
    <r>
      <rPr>
        <sz val="10"/>
        <rFont val="Arial"/>
        <family val="2"/>
      </rPr>
      <t xml:space="preserve">&gt;0,
else PLFS = </t>
    </r>
    <r>
      <rPr>
        <i/>
        <sz val="10"/>
        <rFont val="Arial"/>
        <family val="2"/>
      </rPr>
      <t>p030890</t>
    </r>
    <r>
      <rPr>
        <sz val="10"/>
        <rFont val="Arial"/>
        <family val="2"/>
      </rPr>
      <t xml:space="preserve"> (recoded) if </t>
    </r>
    <r>
      <rPr>
        <i/>
        <sz val="10"/>
        <rFont val="Arial"/>
        <family val="2"/>
      </rPr>
      <t>p030890</t>
    </r>
    <r>
      <rPr>
        <sz val="10"/>
        <rFont val="Arial"/>
        <family val="2"/>
      </rPr>
      <t xml:space="preserve">&gt;0,
else PLFS = </t>
    </r>
    <r>
      <rPr>
        <i/>
        <sz val="10"/>
        <rFont val="Arial"/>
        <family val="2"/>
      </rPr>
      <t xml:space="preserve">p030840 </t>
    </r>
    <r>
      <rPr>
        <sz val="10"/>
        <rFont val="Arial"/>
        <family val="2"/>
      </rPr>
      <t xml:space="preserve">(recoded) if </t>
    </r>
    <r>
      <rPr>
        <i/>
        <sz val="10"/>
        <rFont val="Arial"/>
        <family val="2"/>
      </rPr>
      <t>p030840</t>
    </r>
    <r>
      <rPr>
        <sz val="10"/>
        <rFont val="Arial"/>
        <family val="2"/>
      </rPr>
      <t xml:space="preserve">&gt;0,
where </t>
    </r>
    <r>
      <rPr>
        <i/>
        <sz val="10"/>
        <rFont val="Arial"/>
        <family val="2"/>
      </rPr>
      <t>p030030</t>
    </r>
    <r>
      <rPr>
        <sz val="10"/>
        <rFont val="Arial"/>
        <family val="2"/>
      </rPr>
      <t xml:space="preserve"> = main activity (persons currently working 15+ hours),
</t>
    </r>
    <r>
      <rPr>
        <i/>
        <sz val="10"/>
        <rFont val="Arial"/>
        <family val="2"/>
      </rPr>
      <t>p030890</t>
    </r>
    <r>
      <rPr>
        <sz val="10"/>
        <rFont val="Arial"/>
        <family val="2"/>
      </rPr>
      <t xml:space="preserve"> = main activity last week (persons who worked 1-14 hours last week),
</t>
    </r>
    <r>
      <rPr>
        <i/>
        <sz val="10"/>
        <rFont val="Arial"/>
        <family val="2"/>
      </rPr>
      <t>p030840</t>
    </r>
    <r>
      <rPr>
        <sz val="10"/>
        <rFont val="Arial"/>
        <family val="2"/>
      </rPr>
      <t xml:space="preserve"> = main activity (persons not currently working 15+ hours).</t>
    </r>
  </si>
  <si>
    <t>1 supervising, and determining pay/promotion
2 supervising, without determining pay/promotion
3 non supervising</t>
  </si>
  <si>
    <r>
      <t xml:space="preserve">PACTIV = </t>
    </r>
    <r>
      <rPr>
        <i/>
        <sz val="10"/>
        <rFont val="Arial"/>
        <family val="2"/>
      </rPr>
      <t xml:space="preserve">p030540 </t>
    </r>
    <r>
      <rPr>
        <sz val="10"/>
        <rFont val="Arial"/>
        <family val="2"/>
      </rPr>
      <t xml:space="preserve">if </t>
    </r>
    <r>
      <rPr>
        <i/>
        <sz val="10"/>
        <rFont val="Arial"/>
        <family val="2"/>
      </rPr>
      <t>p030540</t>
    </r>
    <r>
      <rPr>
        <sz val="10"/>
        <rFont val="Arial"/>
        <family val="2"/>
      </rPr>
      <t xml:space="preserve">&gt;0, 
else PACTIV = 3 if </t>
    </r>
    <r>
      <rPr>
        <i/>
        <sz val="10"/>
        <rFont val="Arial"/>
        <family val="2"/>
      </rPr>
      <t>p030530</t>
    </r>
    <r>
      <rPr>
        <sz val="10"/>
        <rFont val="Arial"/>
        <family val="2"/>
      </rPr>
      <t xml:space="preserve">=2,
where </t>
    </r>
    <r>
      <rPr>
        <i/>
        <sz val="10"/>
        <rFont val="Arial"/>
        <family val="2"/>
      </rPr>
      <t>p030530</t>
    </r>
    <r>
      <rPr>
        <sz val="10"/>
        <rFont val="Arial"/>
        <family val="2"/>
      </rPr>
      <t xml:space="preserve"> = position in the business or organisation: whether supervises or coordinates the work of any personnel [1: yes; 2: no],
</t>
    </r>
    <r>
      <rPr>
        <i/>
        <sz val="10"/>
        <rFont val="Arial"/>
        <family val="2"/>
      </rPr>
      <t>p030540</t>
    </r>
    <r>
      <rPr>
        <sz val="10"/>
        <rFont val="Arial"/>
        <family val="2"/>
      </rPr>
      <t xml:space="preserve"> = position in the business or organisation: whether has a say on their pay or promotion [1: yes; 2: no].</t>
    </r>
  </si>
  <si>
    <t>4-digit ISCO-88 classsification (see descriptives for details)</t>
  </si>
  <si>
    <t>1 agriculture
2 industry
3 services</t>
  </si>
  <si>
    <t>If began present employment before 1995, information forwarded from previous Waves was used instead.</t>
  </si>
  <si>
    <r>
      <t>PHOURS =</t>
    </r>
    <r>
      <rPr>
        <i/>
        <sz val="10"/>
        <rFont val="Arial"/>
        <family val="2"/>
      </rPr>
      <t xml:space="preserve"> p030620 + p030350 + p030750 + p030930</t>
    </r>
    <r>
      <rPr>
        <sz val="10"/>
        <rFont val="Arial"/>
        <family val="2"/>
      </rPr>
      <t xml:space="preserve">,
where </t>
    </r>
    <r>
      <rPr>
        <i/>
        <sz val="10"/>
        <rFont val="Arial"/>
        <family val="2"/>
      </rPr>
      <t>p030620</t>
    </r>
    <r>
      <rPr>
        <sz val="10"/>
        <rFont val="Arial"/>
        <family val="2"/>
      </rPr>
      <t xml:space="preserve"> = number of hours per week worked in main job, including paid overtime (persons in paid employment/traineeship, 15+ hours),
</t>
    </r>
    <r>
      <rPr>
        <i/>
        <sz val="10"/>
        <rFont val="Arial"/>
        <family val="2"/>
      </rPr>
      <t>p030350</t>
    </r>
    <r>
      <rPr>
        <sz val="10"/>
        <rFont val="Arial"/>
        <family val="2"/>
      </rPr>
      <t xml:space="preserve"> = number of hours per week normally worked in main job or business (self-employed/unpaid workers, 15+ hours),
</t>
    </r>
    <r>
      <rPr>
        <i/>
        <sz val="10"/>
        <rFont val="Arial"/>
        <family val="2"/>
      </rPr>
      <t>p030750</t>
    </r>
    <r>
      <rPr>
        <sz val="10"/>
        <rFont val="Arial"/>
        <family val="2"/>
      </rPr>
      <t xml:space="preserve"> = average number of weekly hours worked in additional job or business over the last 4 working weeks (15+ hours),
</t>
    </r>
    <r>
      <rPr>
        <i/>
        <sz val="10"/>
        <rFont val="Arial"/>
        <family val="2"/>
      </rPr>
      <t>p030930</t>
    </r>
    <r>
      <rPr>
        <sz val="10"/>
        <rFont val="Arial"/>
        <family val="2"/>
      </rPr>
      <t xml:space="preserve"> = total number of hours per week normally worked in all jobs or business (1-14 hours).</t>
    </r>
  </si>
  <si>
    <r>
      <t xml:space="preserve">Please note that only one among </t>
    </r>
    <r>
      <rPr>
        <i/>
        <sz val="10"/>
        <rFont val="Arial"/>
        <family val="2"/>
      </rPr>
      <t>p030620</t>
    </r>
    <r>
      <rPr>
        <sz val="10"/>
        <rFont val="Arial"/>
        <family val="2"/>
      </rPr>
      <t xml:space="preserve">, </t>
    </r>
    <r>
      <rPr>
        <i/>
        <sz val="10"/>
        <rFont val="Arial"/>
        <family val="2"/>
      </rPr>
      <t xml:space="preserve">p030350 </t>
    </r>
    <r>
      <rPr>
        <sz val="10"/>
        <rFont val="Arial"/>
        <family val="2"/>
      </rPr>
      <t>and</t>
    </r>
    <r>
      <rPr>
        <i/>
        <sz val="10"/>
        <rFont val="Arial"/>
        <family val="2"/>
      </rPr>
      <t xml:space="preserve"> p030930 </t>
    </r>
    <r>
      <rPr>
        <sz val="10"/>
        <rFont val="Arial"/>
        <family val="2"/>
      </rPr>
      <t>can be valid for the same person, while</t>
    </r>
    <r>
      <rPr>
        <i/>
        <sz val="10"/>
        <rFont val="Arial"/>
        <family val="2"/>
      </rPr>
      <t xml:space="preserve"> p030750 </t>
    </r>
    <r>
      <rPr>
        <sz val="10"/>
        <rFont val="Arial"/>
        <family val="2"/>
      </rPr>
      <t>can be valid in addition to either of the first two. 
Please note that all working hours are counted, irrespective whether during the week preceding the survey teh respondent was absent due to illness, leave, etc.; usual over-time, even if unpaid, is also included.</t>
    </r>
  </si>
  <si>
    <r>
      <t xml:space="preserve">PWEEKFT = sum(4.333) over months in year for which </t>
    </r>
    <r>
      <rPr>
        <i/>
        <sz val="10"/>
        <rFont val="Arial"/>
        <family val="2"/>
      </rPr>
      <t>p031730/.../p031840</t>
    </r>
    <r>
      <rPr>
        <sz val="10"/>
        <rFont val="Arial"/>
        <family val="2"/>
      </rPr>
      <t xml:space="preserve">=1 to 4 if </t>
    </r>
    <r>
      <rPr>
        <i/>
        <sz val="10"/>
        <rFont val="Arial"/>
        <family val="2"/>
      </rPr>
      <t>p030630</t>
    </r>
    <r>
      <rPr>
        <sz val="10"/>
        <rFont val="Arial"/>
        <family val="2"/>
      </rPr>
      <t>=1,</t>
    </r>
    <r>
      <rPr>
        <i/>
        <sz val="10"/>
        <rFont val="Arial"/>
        <family val="2"/>
      </rPr>
      <t xml:space="preserve">
</t>
    </r>
    <r>
      <rPr>
        <sz val="10"/>
        <rFont val="Arial"/>
        <family val="2"/>
      </rPr>
      <t xml:space="preserve">where </t>
    </r>
    <r>
      <rPr>
        <i/>
        <sz val="10"/>
        <rFont val="Arial"/>
        <family val="2"/>
      </rPr>
      <t>p031730-p031840</t>
    </r>
    <r>
      <rPr>
        <sz val="10"/>
        <rFont val="Arial"/>
        <family val="2"/>
      </rPr>
      <t xml:space="preserve"> = main activity status during January-December 1995 [1 to 4: workers],
</t>
    </r>
    <r>
      <rPr>
        <i/>
        <sz val="10"/>
        <rFont val="Arial"/>
        <family val="2"/>
      </rPr>
      <t>p030630</t>
    </r>
    <r>
      <rPr>
        <sz val="10"/>
        <rFont val="Arial"/>
        <family val="2"/>
      </rPr>
      <t xml:space="preserve"> = full-time / part-time (persons in paid employment/traineeship, 15+ hours) [1: full-time].</t>
    </r>
  </si>
  <si>
    <r>
      <t xml:space="preserve">PWEEKPT = sum(4.333) over months in year for which </t>
    </r>
    <r>
      <rPr>
        <i/>
        <sz val="10"/>
        <rFont val="Arial"/>
        <family val="2"/>
      </rPr>
      <t>p031730/.../p031840</t>
    </r>
    <r>
      <rPr>
        <sz val="10"/>
        <rFont val="Arial"/>
        <family val="2"/>
      </rPr>
      <t>=1 to 4 if (</t>
    </r>
    <r>
      <rPr>
        <i/>
        <sz val="10"/>
        <rFont val="Arial"/>
        <family val="2"/>
      </rPr>
      <t>p030630</t>
    </r>
    <r>
      <rPr>
        <sz val="10"/>
        <rFont val="Arial"/>
        <family val="2"/>
      </rPr>
      <t xml:space="preserve">=2 or </t>
    </r>
    <r>
      <rPr>
        <i/>
        <sz val="10"/>
        <rFont val="Arial"/>
        <family val="2"/>
      </rPr>
      <t>p030930</t>
    </r>
    <r>
      <rPr>
        <sz val="10"/>
        <rFont val="Arial"/>
        <family val="2"/>
      </rPr>
      <t>&gt;0),</t>
    </r>
    <r>
      <rPr>
        <i/>
        <sz val="10"/>
        <rFont val="Arial"/>
        <family val="2"/>
      </rPr>
      <t xml:space="preserve">
</t>
    </r>
    <r>
      <rPr>
        <sz val="10"/>
        <rFont val="Arial"/>
        <family val="2"/>
      </rPr>
      <t xml:space="preserve">where </t>
    </r>
    <r>
      <rPr>
        <i/>
        <sz val="10"/>
        <rFont val="Arial"/>
        <family val="2"/>
      </rPr>
      <t>p031730-p031840</t>
    </r>
    <r>
      <rPr>
        <sz val="10"/>
        <rFont val="Arial"/>
        <family val="2"/>
      </rPr>
      <t xml:space="preserve"> = main activity status during January-December 1995 [1 to 4: workers],
</t>
    </r>
    <r>
      <rPr>
        <i/>
        <sz val="10"/>
        <rFont val="Arial"/>
        <family val="2"/>
      </rPr>
      <t>p030630</t>
    </r>
    <r>
      <rPr>
        <sz val="10"/>
        <rFont val="Arial"/>
        <family val="2"/>
      </rPr>
      <t xml:space="preserve"> = full-time / part-time (persons in paid employment/traineeship, 15+ hours) [2: part-time],
</t>
    </r>
    <r>
      <rPr>
        <i/>
        <sz val="10"/>
        <rFont val="Arial"/>
        <family val="2"/>
      </rPr>
      <t>p030930</t>
    </r>
    <r>
      <rPr>
        <sz val="10"/>
        <rFont val="Arial"/>
        <family val="2"/>
      </rPr>
      <t xml:space="preserve"> = number of hours per week (1-14 hours).</t>
    </r>
  </si>
  <si>
    <t>The whole year 1995</t>
  </si>
  <si>
    <r>
      <t xml:space="preserve">PWEEKUP = sum(4.333) over months in year for which </t>
    </r>
    <r>
      <rPr>
        <i/>
        <sz val="10"/>
        <rFont val="Arial"/>
        <family val="2"/>
      </rPr>
      <t>p031730/.../p031840</t>
    </r>
    <r>
      <rPr>
        <sz val="10"/>
        <rFont val="Arial"/>
        <family val="2"/>
      </rPr>
      <t>=6,</t>
    </r>
    <r>
      <rPr>
        <i/>
        <sz val="10"/>
        <rFont val="Arial"/>
        <family val="2"/>
      </rPr>
      <t xml:space="preserve">
</t>
    </r>
    <r>
      <rPr>
        <sz val="10"/>
        <rFont val="Arial"/>
        <family val="2"/>
      </rPr>
      <t xml:space="preserve">where </t>
    </r>
    <r>
      <rPr>
        <i/>
        <sz val="10"/>
        <rFont val="Arial"/>
        <family val="2"/>
      </rPr>
      <t>p031730-p031840</t>
    </r>
    <r>
      <rPr>
        <sz val="10"/>
        <rFont val="Arial"/>
        <family val="2"/>
      </rPr>
      <t xml:space="preserve"> = main activity status during January-December 1995 [6: unemployed].</t>
    </r>
  </si>
  <si>
    <t>Information on number of weeks worked is derived from the monthly calendar of activities, which does not provide the distinction of full- versus part-time; LIS assumed that the number of weeks worked during 1995 were worked with the same modality as the current job (for which it is known whether it is full- or part-time); this means that those persons who have worked during 1995 but were no longer working at the time of hte interview were coded as having 0 hours worked.
Part-time is defined as working less than number of hours equal to that in force by law or customary in the specific branch of industry or service; the cases the reduced working hours are not part-time work (teachers, salaried doctors, mothers with reduced working ours, etc. will not be considered as part-time.</t>
  </si>
  <si>
    <t>Information on number of weeks worked is derived from the monthly calendar of activities, which does not provide the distinction of full- versus part-time; LIS assumed that the number of weeks worked during 1995 were worked with the same modality as the current job (for which it is known whether it is full- or part-time); this means that those persons who have worked during 1995 but were no longer working at the time of hte interview were coded as having 0 hours worked.
Full-time is defined as working a number of hours equal to that in force by law or customary in the specific branch of industry or service (e.g. 33 hours for computer programmers in the public sector and 40 for the civil servants).</t>
  </si>
  <si>
    <t>There are persons for which we know that they worked during the year 1995 (we even know for hoe many months), but who were no longer working at the moment of the interview, and we could thus not assume whether they were working part-time or full-time; as a result these are coded as having worked 0 weeks during 1995!!!</t>
  </si>
  <si>
    <r>
      <t xml:space="preserve">WEEKHDPT = sum(4.333) over months in year for which </t>
    </r>
    <r>
      <rPr>
        <i/>
        <sz val="10"/>
        <rFont val="Arial"/>
        <family val="2"/>
      </rPr>
      <t>p031730/.../p031840</t>
    </r>
    <r>
      <rPr>
        <sz val="10"/>
        <rFont val="Arial"/>
        <family val="2"/>
      </rPr>
      <t>=1 to 4 if (</t>
    </r>
    <r>
      <rPr>
        <i/>
        <sz val="10"/>
        <rFont val="Arial"/>
        <family val="2"/>
      </rPr>
      <t>p030630</t>
    </r>
    <r>
      <rPr>
        <sz val="10"/>
        <rFont val="Arial"/>
        <family val="2"/>
      </rPr>
      <t xml:space="preserve">=2 or </t>
    </r>
    <r>
      <rPr>
        <i/>
        <sz val="10"/>
        <rFont val="Arial"/>
        <family val="2"/>
      </rPr>
      <t>p030930</t>
    </r>
    <r>
      <rPr>
        <sz val="10"/>
        <rFont val="Arial"/>
        <family val="2"/>
      </rPr>
      <t xml:space="preserve">&gt;0) &amp; </t>
    </r>
    <r>
      <rPr>
        <i/>
        <sz val="10"/>
        <rFont val="Arial"/>
        <family val="2"/>
      </rPr>
      <t>r03rel01</t>
    </r>
    <r>
      <rPr>
        <sz val="10"/>
        <rFont val="Arial"/>
        <family val="2"/>
      </rPr>
      <t>=0,</t>
    </r>
    <r>
      <rPr>
        <i/>
        <sz val="10"/>
        <rFont val="Arial"/>
        <family val="2"/>
      </rPr>
      <t xml:space="preserve">
</t>
    </r>
    <r>
      <rPr>
        <sz val="10"/>
        <rFont val="Arial"/>
        <family val="2"/>
      </rPr>
      <t xml:space="preserve">where </t>
    </r>
    <r>
      <rPr>
        <i/>
        <sz val="10"/>
        <rFont val="Arial"/>
        <family val="2"/>
      </rPr>
      <t>p031730-p031840</t>
    </r>
    <r>
      <rPr>
        <sz val="10"/>
        <rFont val="Arial"/>
        <family val="2"/>
      </rPr>
      <t xml:space="preserve"> = main activity status during January-December 1995 [1 to 4: workers],
</t>
    </r>
    <r>
      <rPr>
        <i/>
        <sz val="10"/>
        <rFont val="Arial"/>
        <family val="2"/>
      </rPr>
      <t>p030630</t>
    </r>
    <r>
      <rPr>
        <sz val="10"/>
        <rFont val="Arial"/>
        <family val="2"/>
      </rPr>
      <t xml:space="preserve"> = full-time / part-time (persons in paid employment/traineeship, 15+ hours) [2: part-time],
</t>
    </r>
    <r>
      <rPr>
        <i/>
        <sz val="10"/>
        <rFont val="Arial"/>
        <family val="2"/>
      </rPr>
      <t>p030930</t>
    </r>
    <r>
      <rPr>
        <sz val="10"/>
        <rFont val="Arial"/>
        <family val="2"/>
      </rPr>
      <t xml:space="preserve"> = number of hours per week (1-14 hours),
</t>
    </r>
    <r>
      <rPr>
        <i/>
        <sz val="10"/>
        <rFont val="Arial"/>
        <family val="2"/>
      </rPr>
      <t>r03rel01</t>
    </r>
    <r>
      <rPr>
        <sz val="10"/>
        <rFont val="Arial"/>
        <family val="2"/>
      </rPr>
      <t xml:space="preserve"> = relation to person in line 1 [0: head of household].</t>
    </r>
  </si>
  <si>
    <t>Not available for households whose head is not currently in employment (15+ hours) and did not carry out any paid job in the last 7 days (1-14 hours), or is currently in employment (15+ hours) who was unable or unwilling to give number of hours worked</t>
  </si>
  <si>
    <t>Not available for households whose head is not currently in employment (15+ hours) or is currently in employment (15+ hours) but was unable or unwilling to give number of hours worked</t>
  </si>
  <si>
    <r>
      <t xml:space="preserve">WEEKSPPT = sum(4.333) over months in year for which </t>
    </r>
    <r>
      <rPr>
        <i/>
        <sz val="10"/>
        <rFont val="Arial"/>
        <family val="2"/>
      </rPr>
      <t>p031730/.../p031840</t>
    </r>
    <r>
      <rPr>
        <sz val="10"/>
        <rFont val="Arial"/>
        <family val="2"/>
      </rPr>
      <t>=1 to 4 if (</t>
    </r>
    <r>
      <rPr>
        <i/>
        <sz val="10"/>
        <rFont val="Arial"/>
        <family val="2"/>
      </rPr>
      <t>p030630</t>
    </r>
    <r>
      <rPr>
        <sz val="10"/>
        <rFont val="Arial"/>
        <family val="2"/>
      </rPr>
      <t xml:space="preserve">=2 or </t>
    </r>
    <r>
      <rPr>
        <i/>
        <sz val="10"/>
        <rFont val="Arial"/>
        <family val="2"/>
      </rPr>
      <t>p030930</t>
    </r>
    <r>
      <rPr>
        <sz val="10"/>
        <rFont val="Arial"/>
        <family val="2"/>
      </rPr>
      <t xml:space="preserve">&gt;0) &amp; </t>
    </r>
    <r>
      <rPr>
        <i/>
        <sz val="10"/>
        <rFont val="Arial"/>
        <family val="2"/>
      </rPr>
      <t>r03rel01</t>
    </r>
    <r>
      <rPr>
        <sz val="10"/>
        <rFont val="Arial"/>
        <family val="2"/>
      </rPr>
      <t>=1,</t>
    </r>
    <r>
      <rPr>
        <i/>
        <sz val="10"/>
        <rFont val="Arial"/>
        <family val="2"/>
      </rPr>
      <t xml:space="preserve">
</t>
    </r>
    <r>
      <rPr>
        <sz val="10"/>
        <rFont val="Arial"/>
        <family val="2"/>
      </rPr>
      <t xml:space="preserve">where </t>
    </r>
    <r>
      <rPr>
        <i/>
        <sz val="10"/>
        <rFont val="Arial"/>
        <family val="2"/>
      </rPr>
      <t>p031730-p031840</t>
    </r>
    <r>
      <rPr>
        <sz val="10"/>
        <rFont val="Arial"/>
        <family val="2"/>
      </rPr>
      <t xml:space="preserve"> = main activity status during January-December 1995 [1 to 4: workers],
</t>
    </r>
    <r>
      <rPr>
        <i/>
        <sz val="10"/>
        <rFont val="Arial"/>
        <family val="2"/>
      </rPr>
      <t>p030630</t>
    </r>
    <r>
      <rPr>
        <sz val="10"/>
        <rFont val="Arial"/>
        <family val="2"/>
      </rPr>
      <t xml:space="preserve"> = full-time / part-time (persons in paid employment/traineeship, 15+ hours) [2: part-time],
</t>
    </r>
    <r>
      <rPr>
        <i/>
        <sz val="10"/>
        <rFont val="Arial"/>
        <family val="2"/>
      </rPr>
      <t>p030930</t>
    </r>
    <r>
      <rPr>
        <sz val="10"/>
        <rFont val="Arial"/>
        <family val="2"/>
      </rPr>
      <t xml:space="preserve"> = number of hours per week (1-14 hours),
</t>
    </r>
    <r>
      <rPr>
        <i/>
        <sz val="10"/>
        <rFont val="Arial"/>
        <family val="2"/>
      </rPr>
      <t>r03rel01</t>
    </r>
    <r>
      <rPr>
        <sz val="10"/>
        <rFont val="Arial"/>
        <family val="2"/>
      </rPr>
      <t xml:space="preserve"> = relation to person in line 1 [1: spouse/partner/cohabitee of head].</t>
    </r>
  </si>
  <si>
    <r>
      <t xml:space="preserve">WEEKHDUP = sum(4.333) over months in year for which </t>
    </r>
    <r>
      <rPr>
        <i/>
        <sz val="10"/>
        <rFont val="Arial"/>
        <family val="2"/>
      </rPr>
      <t>p031730/.../p031840</t>
    </r>
    <r>
      <rPr>
        <sz val="10"/>
        <rFont val="Arial"/>
        <family val="2"/>
      </rPr>
      <t xml:space="preserve">=6 if </t>
    </r>
    <r>
      <rPr>
        <i/>
        <sz val="10"/>
        <rFont val="Arial"/>
        <family val="2"/>
      </rPr>
      <t>r03rel01</t>
    </r>
    <r>
      <rPr>
        <sz val="10"/>
        <rFont val="Arial"/>
        <family val="2"/>
      </rPr>
      <t>=0,</t>
    </r>
    <r>
      <rPr>
        <i/>
        <sz val="10"/>
        <rFont val="Arial"/>
        <family val="2"/>
      </rPr>
      <t xml:space="preserve">
</t>
    </r>
    <r>
      <rPr>
        <sz val="10"/>
        <rFont val="Arial"/>
        <family val="2"/>
      </rPr>
      <t xml:space="preserve">where </t>
    </r>
    <r>
      <rPr>
        <i/>
        <sz val="10"/>
        <rFont val="Arial"/>
        <family val="2"/>
      </rPr>
      <t>p031730-p031840</t>
    </r>
    <r>
      <rPr>
        <sz val="10"/>
        <rFont val="Arial"/>
        <family val="2"/>
      </rPr>
      <t xml:space="preserve"> = main activity status during January-December 1995 [6: unemployed],
</t>
    </r>
    <r>
      <rPr>
        <i/>
        <sz val="10"/>
        <rFont val="Arial"/>
        <family val="2"/>
      </rPr>
      <t>r03rel01</t>
    </r>
    <r>
      <rPr>
        <sz val="10"/>
        <rFont val="Arial"/>
        <family val="2"/>
      </rPr>
      <t xml:space="preserve"> = relation to person in line 1 [0: head of household].</t>
    </r>
  </si>
  <si>
    <r>
      <t xml:space="preserve">WEEKSPUP = sum(4.333) over months in year for which </t>
    </r>
    <r>
      <rPr>
        <i/>
        <sz val="10"/>
        <rFont val="Arial"/>
        <family val="2"/>
      </rPr>
      <t>p031730/.../p031840</t>
    </r>
    <r>
      <rPr>
        <sz val="10"/>
        <rFont val="Arial"/>
        <family val="2"/>
      </rPr>
      <t xml:space="preserve">=6 if </t>
    </r>
    <r>
      <rPr>
        <i/>
        <sz val="10"/>
        <rFont val="Arial"/>
        <family val="2"/>
      </rPr>
      <t>r03rel01</t>
    </r>
    <r>
      <rPr>
        <sz val="10"/>
        <rFont val="Arial"/>
        <family val="2"/>
      </rPr>
      <t>=1,</t>
    </r>
    <r>
      <rPr>
        <i/>
        <sz val="10"/>
        <rFont val="Arial"/>
        <family val="2"/>
      </rPr>
      <t xml:space="preserve">
</t>
    </r>
    <r>
      <rPr>
        <sz val="10"/>
        <rFont val="Arial"/>
        <family val="2"/>
      </rPr>
      <t xml:space="preserve">where </t>
    </r>
    <r>
      <rPr>
        <i/>
        <sz val="10"/>
        <rFont val="Arial"/>
        <family val="2"/>
      </rPr>
      <t>p031730-p031840</t>
    </r>
    <r>
      <rPr>
        <sz val="10"/>
        <rFont val="Arial"/>
        <family val="2"/>
      </rPr>
      <t xml:space="preserve"> = main activity status during January-December 1995 [6: unemployed],
</t>
    </r>
    <r>
      <rPr>
        <i/>
        <sz val="10"/>
        <rFont val="Arial"/>
        <family val="2"/>
      </rPr>
      <t>r03rel01</t>
    </r>
    <r>
      <rPr>
        <sz val="10"/>
        <rFont val="Arial"/>
        <family val="2"/>
      </rPr>
      <t xml:space="preserve"> = relation to person in line 1 [1: spouse/partner/cohabitee of head].</t>
    </r>
  </si>
  <si>
    <r>
      <t xml:space="preserve">WEEKHDFT = sum(4.333) over months in year for which </t>
    </r>
    <r>
      <rPr>
        <i/>
        <sz val="10"/>
        <rFont val="Arial"/>
        <family val="2"/>
      </rPr>
      <t>p031730/.../p031840</t>
    </r>
    <r>
      <rPr>
        <sz val="10"/>
        <rFont val="Arial"/>
        <family val="2"/>
      </rPr>
      <t xml:space="preserve">=1 to 4 if </t>
    </r>
    <r>
      <rPr>
        <i/>
        <sz val="10"/>
        <rFont val="Arial"/>
        <family val="2"/>
      </rPr>
      <t>p030630</t>
    </r>
    <r>
      <rPr>
        <sz val="10"/>
        <rFont val="Arial"/>
        <family val="2"/>
      </rPr>
      <t xml:space="preserve">=1 &amp; </t>
    </r>
    <r>
      <rPr>
        <i/>
        <sz val="10"/>
        <rFont val="Arial"/>
        <family val="2"/>
      </rPr>
      <t>r03rel01</t>
    </r>
    <r>
      <rPr>
        <sz val="10"/>
        <rFont val="Arial"/>
        <family val="2"/>
      </rPr>
      <t>=0,</t>
    </r>
    <r>
      <rPr>
        <i/>
        <sz val="10"/>
        <rFont val="Arial"/>
        <family val="2"/>
      </rPr>
      <t xml:space="preserve">
</t>
    </r>
    <r>
      <rPr>
        <sz val="10"/>
        <rFont val="Arial"/>
        <family val="2"/>
      </rPr>
      <t xml:space="preserve">where </t>
    </r>
    <r>
      <rPr>
        <i/>
        <sz val="10"/>
        <rFont val="Arial"/>
        <family val="2"/>
      </rPr>
      <t>p031730-p031840</t>
    </r>
    <r>
      <rPr>
        <sz val="10"/>
        <rFont val="Arial"/>
        <family val="2"/>
      </rPr>
      <t xml:space="preserve"> = main activity status during January-December 1995 [1 to 4: workers],
</t>
    </r>
    <r>
      <rPr>
        <i/>
        <sz val="10"/>
        <rFont val="Arial"/>
        <family val="2"/>
      </rPr>
      <t>p030630</t>
    </r>
    <r>
      <rPr>
        <sz val="10"/>
        <rFont val="Arial"/>
        <family val="2"/>
      </rPr>
      <t xml:space="preserve"> = full-time / part-time (persons in paid employment/traineeship, 15+ hours) [1: full-time],
</t>
    </r>
    <r>
      <rPr>
        <i/>
        <sz val="10"/>
        <rFont val="Arial"/>
        <family val="2"/>
      </rPr>
      <t>r03rel01</t>
    </r>
    <r>
      <rPr>
        <sz val="10"/>
        <rFont val="Arial"/>
        <family val="2"/>
      </rPr>
      <t xml:space="preserve"> = relation to person in line 1 [0: head of household].</t>
    </r>
  </si>
  <si>
    <r>
      <t xml:space="preserve">WEEKSPFT = sum(4.333) over months in year for which </t>
    </r>
    <r>
      <rPr>
        <i/>
        <sz val="10"/>
        <rFont val="Arial"/>
        <family val="2"/>
      </rPr>
      <t>p031730/.../p031840</t>
    </r>
    <r>
      <rPr>
        <sz val="10"/>
        <rFont val="Arial"/>
        <family val="2"/>
      </rPr>
      <t xml:space="preserve">=1 to 4 if </t>
    </r>
    <r>
      <rPr>
        <i/>
        <sz val="10"/>
        <rFont val="Arial"/>
        <family val="2"/>
      </rPr>
      <t>p030630</t>
    </r>
    <r>
      <rPr>
        <sz val="10"/>
        <rFont val="Arial"/>
        <family val="2"/>
      </rPr>
      <t xml:space="preserve">=1 &amp; </t>
    </r>
    <r>
      <rPr>
        <i/>
        <sz val="10"/>
        <rFont val="Arial"/>
        <family val="2"/>
      </rPr>
      <t>r03rel01</t>
    </r>
    <r>
      <rPr>
        <sz val="10"/>
        <rFont val="Arial"/>
        <family val="2"/>
      </rPr>
      <t>=1,</t>
    </r>
    <r>
      <rPr>
        <i/>
        <sz val="10"/>
        <rFont val="Arial"/>
        <family val="2"/>
      </rPr>
      <t xml:space="preserve">
</t>
    </r>
    <r>
      <rPr>
        <sz val="10"/>
        <rFont val="Arial"/>
        <family val="2"/>
      </rPr>
      <t xml:space="preserve">where </t>
    </r>
    <r>
      <rPr>
        <i/>
        <sz val="10"/>
        <rFont val="Arial"/>
        <family val="2"/>
      </rPr>
      <t>p031730-p031840</t>
    </r>
    <r>
      <rPr>
        <sz val="10"/>
        <rFont val="Arial"/>
        <family val="2"/>
      </rPr>
      <t xml:space="preserve"> = main activity status during January-December 1995 [1 to 4: workers],
</t>
    </r>
    <r>
      <rPr>
        <i/>
        <sz val="10"/>
        <rFont val="Arial"/>
        <family val="2"/>
      </rPr>
      <t>p030630</t>
    </r>
    <r>
      <rPr>
        <sz val="10"/>
        <rFont val="Arial"/>
        <family val="2"/>
      </rPr>
      <t xml:space="preserve"> = full-time / part-time (persons in paid employment/traineeship, 15+ hours) [1: full-time],
</t>
    </r>
    <r>
      <rPr>
        <i/>
        <sz val="10"/>
        <rFont val="Arial"/>
        <family val="2"/>
      </rPr>
      <t>r03rel01</t>
    </r>
    <r>
      <rPr>
        <sz val="10"/>
        <rFont val="Arial"/>
        <family val="2"/>
      </rPr>
      <t xml:space="preserve"> = relation to person in line 1 [1: spouse/partner/cohabitee of head].</t>
    </r>
  </si>
  <si>
    <t>Nuber of weeks worked full-time during 1995 by head of household</t>
  </si>
  <si>
    <t>Nuber of weeks worked full-time during 1995 by spouse</t>
  </si>
  <si>
    <t>Nuber of weeks worked fpart-time during 1995 by head of household</t>
  </si>
  <si>
    <t>Nuber of weeks worked part-time during 1995 by spouse</t>
  </si>
  <si>
    <t>Number of weeks the head of household was unemployed during 1995</t>
  </si>
  <si>
    <t>Number of weeks the spouse was unemployed during 1995</t>
  </si>
  <si>
    <t>Not available for households whose head worked 1-14 hours last week and stated that s/he usually works irregular hours</t>
  </si>
  <si>
    <r>
      <t>HRSHD =</t>
    </r>
    <r>
      <rPr>
        <i/>
        <sz val="10"/>
        <rFont val="Arial"/>
        <family val="2"/>
      </rPr>
      <t xml:space="preserve"> p030620 + p030350 + p030750 + p030930</t>
    </r>
    <r>
      <rPr>
        <sz val="10"/>
        <rFont val="Arial"/>
        <family val="2"/>
      </rPr>
      <t xml:space="preserve"> if </t>
    </r>
    <r>
      <rPr>
        <i/>
        <sz val="10"/>
        <rFont val="Arial"/>
        <family val="2"/>
      </rPr>
      <t>r03rel01</t>
    </r>
    <r>
      <rPr>
        <sz val="10"/>
        <rFont val="Arial"/>
        <family val="2"/>
      </rPr>
      <t>=0,</t>
    </r>
    <r>
      <rPr>
        <i/>
        <sz val="10"/>
        <rFont val="Arial"/>
        <family val="2"/>
      </rPr>
      <t xml:space="preserve">
</t>
    </r>
    <r>
      <rPr>
        <sz val="10"/>
        <rFont val="Arial"/>
        <family val="2"/>
      </rPr>
      <t xml:space="preserve">where </t>
    </r>
    <r>
      <rPr>
        <i/>
        <sz val="10"/>
        <rFont val="Arial"/>
        <family val="2"/>
      </rPr>
      <t>p030620</t>
    </r>
    <r>
      <rPr>
        <sz val="10"/>
        <rFont val="Arial"/>
        <family val="2"/>
      </rPr>
      <t xml:space="preserve"> = number of hours per week worked in main job, including paid overtime (persons in paid employment/traineeship, 15+ hours),
</t>
    </r>
    <r>
      <rPr>
        <i/>
        <sz val="10"/>
        <rFont val="Arial"/>
        <family val="2"/>
      </rPr>
      <t>p030350</t>
    </r>
    <r>
      <rPr>
        <sz val="10"/>
        <rFont val="Arial"/>
        <family val="2"/>
      </rPr>
      <t xml:space="preserve"> = number of hours per week normally worked in main job or business (self-employed/unpaid workers, 15+ hours),
</t>
    </r>
    <r>
      <rPr>
        <i/>
        <sz val="10"/>
        <rFont val="Arial"/>
        <family val="2"/>
      </rPr>
      <t>p030750</t>
    </r>
    <r>
      <rPr>
        <sz val="10"/>
        <rFont val="Arial"/>
        <family val="2"/>
      </rPr>
      <t xml:space="preserve"> = average number of weekly hours worked in additional job or business over the last 4 working weeks (15+ hours),
</t>
    </r>
    <r>
      <rPr>
        <i/>
        <sz val="10"/>
        <rFont val="Arial"/>
        <family val="2"/>
      </rPr>
      <t>p030930</t>
    </r>
    <r>
      <rPr>
        <sz val="10"/>
        <rFont val="Arial"/>
        <family val="2"/>
      </rPr>
      <t xml:space="preserve"> = total number of hours per week normally worked in all jobs or business (1-14 hours),
</t>
    </r>
    <r>
      <rPr>
        <i/>
        <sz val="10"/>
        <rFont val="Arial"/>
        <family val="2"/>
      </rPr>
      <t>r03rel01</t>
    </r>
    <r>
      <rPr>
        <sz val="10"/>
        <rFont val="Arial"/>
        <family val="2"/>
      </rPr>
      <t xml:space="preserve"> = relation to person in line 1 [0: head of household].</t>
    </r>
  </si>
  <si>
    <r>
      <t>HRSSP =</t>
    </r>
    <r>
      <rPr>
        <i/>
        <sz val="10"/>
        <rFont val="Arial"/>
        <family val="2"/>
      </rPr>
      <t xml:space="preserve"> p030620 + p030350 + p030750 + p030930</t>
    </r>
    <r>
      <rPr>
        <sz val="10"/>
        <rFont val="Arial"/>
        <family val="2"/>
      </rPr>
      <t xml:space="preserve"> if </t>
    </r>
    <r>
      <rPr>
        <i/>
        <sz val="10"/>
        <rFont val="Arial"/>
        <family val="2"/>
      </rPr>
      <t>r03rel01</t>
    </r>
    <r>
      <rPr>
        <sz val="10"/>
        <rFont val="Arial"/>
        <family val="2"/>
      </rPr>
      <t>=1,</t>
    </r>
    <r>
      <rPr>
        <i/>
        <sz val="10"/>
        <rFont val="Arial"/>
        <family val="2"/>
      </rPr>
      <t xml:space="preserve">
</t>
    </r>
    <r>
      <rPr>
        <sz val="10"/>
        <rFont val="Arial"/>
        <family val="2"/>
      </rPr>
      <t xml:space="preserve">where </t>
    </r>
    <r>
      <rPr>
        <i/>
        <sz val="10"/>
        <rFont val="Arial"/>
        <family val="2"/>
      </rPr>
      <t>p030620</t>
    </r>
    <r>
      <rPr>
        <sz val="10"/>
        <rFont val="Arial"/>
        <family val="2"/>
      </rPr>
      <t xml:space="preserve"> = number of hours per week worked in main job, including paid overtime (persons in paid employment/traineeship, 15+ hours),
</t>
    </r>
    <r>
      <rPr>
        <i/>
        <sz val="10"/>
        <rFont val="Arial"/>
        <family val="2"/>
      </rPr>
      <t>p030350</t>
    </r>
    <r>
      <rPr>
        <sz val="10"/>
        <rFont val="Arial"/>
        <family val="2"/>
      </rPr>
      <t xml:space="preserve"> = number of hours per week normally worked in main job or business (self-employed/unpaid workers, 15+ hours),
</t>
    </r>
    <r>
      <rPr>
        <i/>
        <sz val="10"/>
        <rFont val="Arial"/>
        <family val="2"/>
      </rPr>
      <t>p030750</t>
    </r>
    <r>
      <rPr>
        <sz val="10"/>
        <rFont val="Arial"/>
        <family val="2"/>
      </rPr>
      <t xml:space="preserve"> = average number of weekly hours worked in additional job or business over the last 4 working weeks (15+ hours),
</t>
    </r>
    <r>
      <rPr>
        <i/>
        <sz val="10"/>
        <rFont val="Arial"/>
        <family val="2"/>
      </rPr>
      <t>p030930</t>
    </r>
    <r>
      <rPr>
        <sz val="10"/>
        <rFont val="Arial"/>
        <family val="2"/>
      </rPr>
      <t xml:space="preserve"> = total number of hours per week normally worked in all jobs or business (1-14 hours),
</t>
    </r>
    <r>
      <rPr>
        <i/>
        <sz val="10"/>
        <rFont val="Arial"/>
        <family val="2"/>
      </rPr>
      <t>r03rel01</t>
    </r>
    <r>
      <rPr>
        <sz val="10"/>
        <rFont val="Arial"/>
        <family val="2"/>
      </rPr>
      <t xml:space="preserve"> = relation to person in line 1 [1: spouse/partner/cohabitee of head].</t>
    </r>
  </si>
  <si>
    <r>
      <t xml:space="preserve">PDISABL = </t>
    </r>
    <r>
      <rPr>
        <i/>
        <sz val="10"/>
        <rFont val="Arial"/>
        <family val="2"/>
      </rPr>
      <t xml:space="preserve">p033400 </t>
    </r>
    <r>
      <rPr>
        <sz val="10"/>
        <rFont val="Arial"/>
        <family val="2"/>
      </rPr>
      <t xml:space="preserve">(recoded),
</t>
    </r>
    <r>
      <rPr>
        <i/>
        <sz val="10"/>
        <rFont val="Arial"/>
        <family val="2"/>
      </rPr>
      <t>p033400</t>
    </r>
    <r>
      <rPr>
        <sz val="10"/>
        <rFont val="Arial"/>
        <family val="2"/>
      </rPr>
      <t xml:space="preserve"> = suffers from chronical physical or mental health problem, illness or disability.</t>
    </r>
  </si>
  <si>
    <t>0 no
1 yes</t>
  </si>
  <si>
    <t>Number of weeks unemployed during 1995</t>
  </si>
  <si>
    <t>Nuber of weeks worked part-time during 1995</t>
  </si>
  <si>
    <t>Nuber of weeks worked full-time during 1995</t>
  </si>
  <si>
    <r>
      <t xml:space="preserve">LFSHD = </t>
    </r>
    <r>
      <rPr>
        <i/>
        <sz val="10"/>
        <rFont val="Arial"/>
        <family val="2"/>
      </rPr>
      <t xml:space="preserve">p030030 </t>
    </r>
    <r>
      <rPr>
        <sz val="10"/>
        <rFont val="Arial"/>
        <family val="2"/>
      </rPr>
      <t xml:space="preserve">(recoded) if </t>
    </r>
    <r>
      <rPr>
        <i/>
        <sz val="10"/>
        <rFont val="Arial"/>
        <family val="2"/>
      </rPr>
      <t>p030030</t>
    </r>
    <r>
      <rPr>
        <sz val="10"/>
        <rFont val="Arial"/>
        <family val="2"/>
      </rPr>
      <t xml:space="preserve">&gt;0 &amp; </t>
    </r>
    <r>
      <rPr>
        <i/>
        <sz val="10"/>
        <rFont val="Arial"/>
        <family val="2"/>
      </rPr>
      <t>r03rel01</t>
    </r>
    <r>
      <rPr>
        <sz val="10"/>
        <rFont val="Arial"/>
        <family val="2"/>
      </rPr>
      <t xml:space="preserve">=0,
LFSHD = </t>
    </r>
    <r>
      <rPr>
        <i/>
        <sz val="10"/>
        <rFont val="Arial"/>
        <family val="2"/>
      </rPr>
      <t>p030890</t>
    </r>
    <r>
      <rPr>
        <sz val="10"/>
        <rFont val="Arial"/>
        <family val="2"/>
      </rPr>
      <t xml:space="preserve"> (recoded) if </t>
    </r>
    <r>
      <rPr>
        <i/>
        <sz val="10"/>
        <rFont val="Arial"/>
        <family val="2"/>
      </rPr>
      <t>p030890</t>
    </r>
    <r>
      <rPr>
        <sz val="10"/>
        <rFont val="Arial"/>
        <family val="2"/>
      </rPr>
      <t xml:space="preserve">&gt;0 &amp; </t>
    </r>
    <r>
      <rPr>
        <i/>
        <sz val="10"/>
        <rFont val="Arial"/>
        <family val="2"/>
      </rPr>
      <t>r03rel01</t>
    </r>
    <r>
      <rPr>
        <sz val="10"/>
        <rFont val="Arial"/>
        <family val="2"/>
      </rPr>
      <t xml:space="preserve">=0,
LFSHD = </t>
    </r>
    <r>
      <rPr>
        <i/>
        <sz val="10"/>
        <rFont val="Arial"/>
        <family val="2"/>
      </rPr>
      <t xml:space="preserve">p030840 </t>
    </r>
    <r>
      <rPr>
        <sz val="10"/>
        <rFont val="Arial"/>
        <family val="2"/>
      </rPr>
      <t xml:space="preserve">(recoded) if </t>
    </r>
    <r>
      <rPr>
        <i/>
        <sz val="10"/>
        <rFont val="Arial"/>
        <family val="2"/>
      </rPr>
      <t>p030840</t>
    </r>
    <r>
      <rPr>
        <sz val="10"/>
        <rFont val="Arial"/>
        <family val="2"/>
      </rPr>
      <t xml:space="preserve">&gt;0 &amp; </t>
    </r>
    <r>
      <rPr>
        <i/>
        <sz val="10"/>
        <rFont val="Arial"/>
        <family val="2"/>
      </rPr>
      <t>r03rel01</t>
    </r>
    <r>
      <rPr>
        <sz val="10"/>
        <rFont val="Arial"/>
        <family val="2"/>
      </rPr>
      <t xml:space="preserve">=0,
where </t>
    </r>
    <r>
      <rPr>
        <i/>
        <sz val="10"/>
        <rFont val="Arial"/>
        <family val="2"/>
      </rPr>
      <t>p030030</t>
    </r>
    <r>
      <rPr>
        <sz val="10"/>
        <rFont val="Arial"/>
        <family val="2"/>
      </rPr>
      <t xml:space="preserve"> = main activity (15+ hours),
</t>
    </r>
    <r>
      <rPr>
        <i/>
        <sz val="10"/>
        <rFont val="Arial"/>
        <family val="2"/>
      </rPr>
      <t>p030890</t>
    </r>
    <r>
      <rPr>
        <sz val="10"/>
        <rFont val="Arial"/>
        <family val="2"/>
      </rPr>
      <t xml:space="preserve"> = main activity last week (1-14 hours),
</t>
    </r>
    <r>
      <rPr>
        <i/>
        <sz val="10"/>
        <rFont val="Arial"/>
        <family val="2"/>
      </rPr>
      <t>p030840</t>
    </r>
    <r>
      <rPr>
        <sz val="10"/>
        <rFont val="Arial"/>
        <family val="2"/>
      </rPr>
      <t xml:space="preserve"> = main activity (not working),
</t>
    </r>
    <r>
      <rPr>
        <i/>
        <sz val="10"/>
        <rFont val="Arial"/>
        <family val="2"/>
      </rPr>
      <t>r03rel01</t>
    </r>
    <r>
      <rPr>
        <sz val="10"/>
        <rFont val="Arial"/>
        <family val="2"/>
      </rPr>
      <t xml:space="preserve"> = relation to person in line 1 [0: head of household].</t>
    </r>
  </si>
  <si>
    <r>
      <t xml:space="preserve">LFSSP = </t>
    </r>
    <r>
      <rPr>
        <i/>
        <sz val="10"/>
        <rFont val="Arial"/>
        <family val="2"/>
      </rPr>
      <t xml:space="preserve">p030030 </t>
    </r>
    <r>
      <rPr>
        <sz val="10"/>
        <rFont val="Arial"/>
        <family val="2"/>
      </rPr>
      <t xml:space="preserve">(recoded) if </t>
    </r>
    <r>
      <rPr>
        <i/>
        <sz val="10"/>
        <rFont val="Arial"/>
        <family val="2"/>
      </rPr>
      <t>p030030</t>
    </r>
    <r>
      <rPr>
        <sz val="10"/>
        <rFont val="Arial"/>
        <family val="2"/>
      </rPr>
      <t xml:space="preserve">&gt;0 &amp; </t>
    </r>
    <r>
      <rPr>
        <i/>
        <sz val="10"/>
        <rFont val="Arial"/>
        <family val="2"/>
      </rPr>
      <t>r03rel01</t>
    </r>
    <r>
      <rPr>
        <sz val="10"/>
        <rFont val="Arial"/>
        <family val="2"/>
      </rPr>
      <t xml:space="preserve">=1,
LFSSP = </t>
    </r>
    <r>
      <rPr>
        <i/>
        <sz val="10"/>
        <rFont val="Arial"/>
        <family val="2"/>
      </rPr>
      <t>p030890</t>
    </r>
    <r>
      <rPr>
        <sz val="10"/>
        <rFont val="Arial"/>
        <family val="2"/>
      </rPr>
      <t xml:space="preserve"> (recoded) if </t>
    </r>
    <r>
      <rPr>
        <i/>
        <sz val="10"/>
        <rFont val="Arial"/>
        <family val="2"/>
      </rPr>
      <t>p030890</t>
    </r>
    <r>
      <rPr>
        <sz val="10"/>
        <rFont val="Arial"/>
        <family val="2"/>
      </rPr>
      <t xml:space="preserve">&gt;0 &amp; </t>
    </r>
    <r>
      <rPr>
        <i/>
        <sz val="10"/>
        <rFont val="Arial"/>
        <family val="2"/>
      </rPr>
      <t>r03rel01</t>
    </r>
    <r>
      <rPr>
        <sz val="10"/>
        <rFont val="Arial"/>
        <family val="2"/>
      </rPr>
      <t xml:space="preserve">=1,
LFSSP = </t>
    </r>
    <r>
      <rPr>
        <i/>
        <sz val="10"/>
        <rFont val="Arial"/>
        <family val="2"/>
      </rPr>
      <t xml:space="preserve">p030840 </t>
    </r>
    <r>
      <rPr>
        <sz val="10"/>
        <rFont val="Arial"/>
        <family val="2"/>
      </rPr>
      <t xml:space="preserve">(recoded) if </t>
    </r>
    <r>
      <rPr>
        <i/>
        <sz val="10"/>
        <rFont val="Arial"/>
        <family val="2"/>
      </rPr>
      <t>p030840</t>
    </r>
    <r>
      <rPr>
        <sz val="10"/>
        <rFont val="Arial"/>
        <family val="2"/>
      </rPr>
      <t xml:space="preserve">&gt;0 &amp; </t>
    </r>
    <r>
      <rPr>
        <i/>
        <sz val="10"/>
        <rFont val="Arial"/>
        <family val="2"/>
      </rPr>
      <t>r03rel01</t>
    </r>
    <r>
      <rPr>
        <sz val="10"/>
        <rFont val="Arial"/>
        <family val="2"/>
      </rPr>
      <t xml:space="preserve">=1,
where </t>
    </r>
    <r>
      <rPr>
        <i/>
        <sz val="10"/>
        <rFont val="Arial"/>
        <family val="2"/>
      </rPr>
      <t>p030030</t>
    </r>
    <r>
      <rPr>
        <sz val="10"/>
        <rFont val="Arial"/>
        <family val="2"/>
      </rPr>
      <t xml:space="preserve"> = main activity (15+ hours),
</t>
    </r>
    <r>
      <rPr>
        <i/>
        <sz val="10"/>
        <rFont val="Arial"/>
        <family val="2"/>
      </rPr>
      <t>p030890</t>
    </r>
    <r>
      <rPr>
        <sz val="10"/>
        <rFont val="Arial"/>
        <family val="2"/>
      </rPr>
      <t xml:space="preserve"> = main activity last week (1-14 hours),
</t>
    </r>
    <r>
      <rPr>
        <i/>
        <sz val="10"/>
        <rFont val="Arial"/>
        <family val="2"/>
      </rPr>
      <t>p030840</t>
    </r>
    <r>
      <rPr>
        <sz val="10"/>
        <rFont val="Arial"/>
        <family val="2"/>
      </rPr>
      <t xml:space="preserve"> = main activity (not working),
</t>
    </r>
    <r>
      <rPr>
        <i/>
        <sz val="10"/>
        <rFont val="Arial"/>
        <family val="2"/>
      </rPr>
      <t>r03rel01</t>
    </r>
    <r>
      <rPr>
        <sz val="10"/>
        <rFont val="Arial"/>
        <family val="2"/>
      </rPr>
      <t xml:space="preserve"> = relation to person in line 1 [1: spouse/partner/cohabitee of head].</t>
    </r>
  </si>
  <si>
    <t>Immigration status (whether native or foreign born) of head of household</t>
  </si>
  <si>
    <t>Immigration status (whether native or foreign born) of spouse</t>
  </si>
  <si>
    <t>ECHP individual level interview and roster data (P- and R-files, Waves 1 to 3)</t>
  </si>
  <si>
    <r>
      <t>D10 = 1 if [</t>
    </r>
    <r>
      <rPr>
        <i/>
        <sz val="10"/>
        <rFont val="Arial"/>
        <family val="2"/>
      </rPr>
      <t>p033820</t>
    </r>
    <r>
      <rPr>
        <sz val="10"/>
        <rFont val="Arial"/>
        <family val="2"/>
      </rPr>
      <t xml:space="preserve">=4 or, if missing, </t>
    </r>
    <r>
      <rPr>
        <i/>
        <sz val="10"/>
        <rFont val="Arial"/>
        <family val="2"/>
      </rPr>
      <t>p02382</t>
    </r>
    <r>
      <rPr>
        <sz val="10"/>
        <rFont val="Arial"/>
        <family val="2"/>
      </rPr>
      <t xml:space="preserve">=4 or, if missing, </t>
    </r>
    <r>
      <rPr>
        <i/>
        <sz val="10"/>
        <rFont val="Arial"/>
        <family val="2"/>
      </rPr>
      <t>p01341</t>
    </r>
    <r>
      <rPr>
        <sz val="10"/>
        <rFont val="Arial"/>
        <family val="2"/>
      </rPr>
      <t xml:space="preserve">=4] &amp; </t>
    </r>
    <r>
      <rPr>
        <i/>
        <sz val="10"/>
        <rFont val="Arial"/>
        <family val="2"/>
      </rPr>
      <t>r03rel01</t>
    </r>
    <r>
      <rPr>
        <sz val="10"/>
        <rFont val="Arial"/>
        <family val="2"/>
      </rPr>
      <t>=0,
D10 = 2 if [</t>
    </r>
    <r>
      <rPr>
        <i/>
        <sz val="10"/>
        <rFont val="Arial"/>
        <family val="2"/>
      </rPr>
      <t>p033820</t>
    </r>
    <r>
      <rPr>
        <sz val="10"/>
        <rFont val="Arial"/>
        <family val="2"/>
      </rPr>
      <t xml:space="preserve">=3 or, if missing, </t>
    </r>
    <r>
      <rPr>
        <i/>
        <sz val="10"/>
        <rFont val="Arial"/>
        <family val="2"/>
      </rPr>
      <t>p02382</t>
    </r>
    <r>
      <rPr>
        <sz val="10"/>
        <rFont val="Arial"/>
        <family val="2"/>
      </rPr>
      <t xml:space="preserve">=3 or, if missing, </t>
    </r>
    <r>
      <rPr>
        <i/>
        <sz val="10"/>
        <rFont val="Arial"/>
        <family val="2"/>
      </rPr>
      <t>p01341</t>
    </r>
    <r>
      <rPr>
        <sz val="10"/>
        <rFont val="Arial"/>
        <family val="2"/>
      </rPr>
      <t xml:space="preserve">=3] &amp; </t>
    </r>
    <r>
      <rPr>
        <i/>
        <sz val="10"/>
        <rFont val="Arial"/>
        <family val="2"/>
      </rPr>
      <t>r03rel01</t>
    </r>
    <r>
      <rPr>
        <sz val="10"/>
        <rFont val="Arial"/>
        <family val="2"/>
      </rPr>
      <t>=0,
D10 = 3 if [</t>
    </r>
    <r>
      <rPr>
        <i/>
        <sz val="10"/>
        <rFont val="Arial"/>
        <family val="2"/>
      </rPr>
      <t>p033820</t>
    </r>
    <r>
      <rPr>
        <sz val="10"/>
        <rFont val="Arial"/>
        <family val="2"/>
      </rPr>
      <t xml:space="preserve">=2 or, if missing, </t>
    </r>
    <r>
      <rPr>
        <i/>
        <sz val="10"/>
        <rFont val="Arial"/>
        <family val="2"/>
      </rPr>
      <t>p02382</t>
    </r>
    <r>
      <rPr>
        <sz val="10"/>
        <rFont val="Arial"/>
        <family val="2"/>
      </rPr>
      <t xml:space="preserve">=2 or, if missing, </t>
    </r>
    <r>
      <rPr>
        <i/>
        <sz val="10"/>
        <rFont val="Arial"/>
        <family val="2"/>
      </rPr>
      <t>p01341</t>
    </r>
    <r>
      <rPr>
        <sz val="10"/>
        <rFont val="Arial"/>
        <family val="2"/>
      </rPr>
      <t xml:space="preserve">=2] &amp; </t>
    </r>
    <r>
      <rPr>
        <i/>
        <sz val="10"/>
        <rFont val="Arial"/>
        <family val="2"/>
      </rPr>
      <t>r03rel01</t>
    </r>
    <r>
      <rPr>
        <sz val="10"/>
        <rFont val="Arial"/>
        <family val="2"/>
      </rPr>
      <t>=0,
D10 = 4 if [(</t>
    </r>
    <r>
      <rPr>
        <i/>
        <sz val="10"/>
        <rFont val="Arial"/>
        <family val="2"/>
      </rPr>
      <t>p033820</t>
    </r>
    <r>
      <rPr>
        <sz val="10"/>
        <rFont val="Arial"/>
        <family val="2"/>
      </rPr>
      <t xml:space="preserve">=1 &amp; </t>
    </r>
    <r>
      <rPr>
        <i/>
        <sz val="10"/>
        <rFont val="Arial"/>
        <family val="2"/>
      </rPr>
      <t>p033830</t>
    </r>
    <r>
      <rPr>
        <sz val="10"/>
        <rFont val="Arial"/>
        <family val="2"/>
      </rPr>
      <t>&gt;=3) or, if missing, (</t>
    </r>
    <r>
      <rPr>
        <i/>
        <sz val="10"/>
        <rFont val="Arial"/>
        <family val="2"/>
      </rPr>
      <t>p02382</t>
    </r>
    <r>
      <rPr>
        <sz val="10"/>
        <rFont val="Arial"/>
        <family val="2"/>
      </rPr>
      <t xml:space="preserve">=1 &amp; </t>
    </r>
    <r>
      <rPr>
        <i/>
        <sz val="10"/>
        <rFont val="Arial"/>
        <family val="2"/>
      </rPr>
      <t>p02383</t>
    </r>
    <r>
      <rPr>
        <sz val="10"/>
        <rFont val="Arial"/>
        <family val="2"/>
      </rPr>
      <t>&gt;=3) or, if missing, (</t>
    </r>
    <r>
      <rPr>
        <i/>
        <sz val="10"/>
        <rFont val="Arial"/>
        <family val="2"/>
      </rPr>
      <t>p01341</t>
    </r>
    <r>
      <rPr>
        <sz val="10"/>
        <rFont val="Arial"/>
        <family val="2"/>
      </rPr>
      <t xml:space="preserve">=1 &amp; </t>
    </r>
    <r>
      <rPr>
        <i/>
        <sz val="10"/>
        <rFont val="Arial"/>
        <family val="2"/>
      </rPr>
      <t>p01342&gt;</t>
    </r>
    <r>
      <rPr>
        <sz val="10"/>
        <rFont val="Arial"/>
        <family val="2"/>
      </rPr>
      <t>=3)] &amp;</t>
    </r>
    <r>
      <rPr>
        <i/>
        <sz val="10"/>
        <rFont val="Arial"/>
        <family val="2"/>
      </rPr>
      <t xml:space="preserve"> r03rel01</t>
    </r>
    <r>
      <rPr>
        <sz val="10"/>
        <rFont val="Arial"/>
        <family val="2"/>
      </rPr>
      <t>=0,
D10 = 5 if [(</t>
    </r>
    <r>
      <rPr>
        <i/>
        <sz val="10"/>
        <rFont val="Arial"/>
        <family val="2"/>
      </rPr>
      <t>p033820</t>
    </r>
    <r>
      <rPr>
        <sz val="10"/>
        <rFont val="Arial"/>
        <family val="2"/>
      </rPr>
      <t xml:space="preserve">=1 &amp; </t>
    </r>
    <r>
      <rPr>
        <i/>
        <sz val="10"/>
        <rFont val="Arial"/>
        <family val="2"/>
      </rPr>
      <t>p033830</t>
    </r>
    <r>
      <rPr>
        <sz val="10"/>
        <rFont val="Arial"/>
        <family val="2"/>
      </rPr>
      <t>=2) or, if missing, (</t>
    </r>
    <r>
      <rPr>
        <i/>
        <sz val="10"/>
        <rFont val="Arial"/>
        <family val="2"/>
      </rPr>
      <t>p02382</t>
    </r>
    <r>
      <rPr>
        <sz val="10"/>
        <rFont val="Arial"/>
        <family val="2"/>
      </rPr>
      <t xml:space="preserve">=1 &amp; </t>
    </r>
    <r>
      <rPr>
        <i/>
        <sz val="10"/>
        <rFont val="Arial"/>
        <family val="2"/>
      </rPr>
      <t>p02383</t>
    </r>
    <r>
      <rPr>
        <sz val="10"/>
        <rFont val="Arial"/>
        <family val="2"/>
      </rPr>
      <t>=2) or, if missing, (</t>
    </r>
    <r>
      <rPr>
        <i/>
        <sz val="10"/>
        <rFont val="Arial"/>
        <family val="2"/>
      </rPr>
      <t>p01341</t>
    </r>
    <r>
      <rPr>
        <sz val="10"/>
        <rFont val="Arial"/>
        <family val="2"/>
      </rPr>
      <t xml:space="preserve">=1 &amp; </t>
    </r>
    <r>
      <rPr>
        <i/>
        <sz val="10"/>
        <rFont val="Arial"/>
        <family val="2"/>
      </rPr>
      <t>p01342</t>
    </r>
    <r>
      <rPr>
        <sz val="10"/>
        <rFont val="Arial"/>
        <family val="2"/>
      </rPr>
      <t xml:space="preserve">=2)] &amp; </t>
    </r>
    <r>
      <rPr>
        <i/>
        <sz val="10"/>
        <rFont val="Arial"/>
        <family val="2"/>
      </rPr>
      <t>r03rel01</t>
    </r>
    <r>
      <rPr>
        <sz val="10"/>
        <rFont val="Arial"/>
        <family val="2"/>
      </rPr>
      <t>=0,
D10 = 6 if [(</t>
    </r>
    <r>
      <rPr>
        <i/>
        <sz val="10"/>
        <rFont val="Arial"/>
        <family val="2"/>
      </rPr>
      <t>p033820</t>
    </r>
    <r>
      <rPr>
        <sz val="10"/>
        <rFont val="Arial"/>
        <family val="2"/>
      </rPr>
      <t xml:space="preserve">=1 &amp; </t>
    </r>
    <r>
      <rPr>
        <i/>
        <sz val="10"/>
        <rFont val="Arial"/>
        <family val="2"/>
      </rPr>
      <t>p033830</t>
    </r>
    <r>
      <rPr>
        <sz val="10"/>
        <rFont val="Arial"/>
        <family val="2"/>
      </rPr>
      <t>=1) or, if missing, (</t>
    </r>
    <r>
      <rPr>
        <i/>
        <sz val="10"/>
        <rFont val="Arial"/>
        <family val="2"/>
      </rPr>
      <t>p02382</t>
    </r>
    <r>
      <rPr>
        <sz val="10"/>
        <rFont val="Arial"/>
        <family val="2"/>
      </rPr>
      <t xml:space="preserve">=1 &amp; </t>
    </r>
    <r>
      <rPr>
        <i/>
        <sz val="10"/>
        <rFont val="Arial"/>
        <family val="2"/>
      </rPr>
      <t>p02383</t>
    </r>
    <r>
      <rPr>
        <sz val="10"/>
        <rFont val="Arial"/>
        <family val="2"/>
      </rPr>
      <t>=1) or, if missing, (</t>
    </r>
    <r>
      <rPr>
        <i/>
        <sz val="10"/>
        <rFont val="Arial"/>
        <family val="2"/>
      </rPr>
      <t>p01341</t>
    </r>
    <r>
      <rPr>
        <sz val="10"/>
        <rFont val="Arial"/>
        <family val="2"/>
      </rPr>
      <t xml:space="preserve">=1 &amp; </t>
    </r>
    <r>
      <rPr>
        <i/>
        <sz val="10"/>
        <rFont val="Arial"/>
        <family val="2"/>
      </rPr>
      <t>p01342</t>
    </r>
    <r>
      <rPr>
        <sz val="10"/>
        <rFont val="Arial"/>
        <family val="2"/>
      </rPr>
      <t xml:space="preserve">=1)] &amp; </t>
    </r>
    <r>
      <rPr>
        <i/>
        <sz val="10"/>
        <rFont val="Arial"/>
        <family val="2"/>
      </rPr>
      <t>r03rel01</t>
    </r>
    <r>
      <rPr>
        <sz val="10"/>
        <rFont val="Arial"/>
        <family val="2"/>
      </rPr>
      <t>=0,
where</t>
    </r>
    <r>
      <rPr>
        <i/>
        <sz val="10"/>
        <rFont val="Arial"/>
        <family val="2"/>
      </rPr>
      <t xml:space="preserve"> p033820/p02382/p01341 </t>
    </r>
    <r>
      <rPr>
        <sz val="10"/>
        <rFont val="Arial"/>
        <family val="2"/>
      </rPr>
      <t xml:space="preserve">= highest level of general education completed, Waves 3/2/1,
</t>
    </r>
    <r>
      <rPr>
        <i/>
        <sz val="10"/>
        <rFont val="Arial"/>
        <family val="2"/>
      </rPr>
      <t xml:space="preserve">p033830/p02383/p01342 = </t>
    </r>
    <r>
      <rPr>
        <sz val="10"/>
        <rFont val="Arial"/>
        <family val="2"/>
      </rPr>
      <t xml:space="preserve">type of third level completed,  Waves 3/2/1,
</t>
    </r>
    <r>
      <rPr>
        <i/>
        <sz val="10"/>
        <rFont val="Arial"/>
        <family val="2"/>
      </rPr>
      <t>r03rel01</t>
    </r>
    <r>
      <rPr>
        <sz val="10"/>
        <rFont val="Arial"/>
        <family val="2"/>
      </rPr>
      <t xml:space="preserve"> = relation to person in line 1 [0: head of household].</t>
    </r>
  </si>
  <si>
    <r>
      <t xml:space="preserve">PTOCC = 1 if </t>
    </r>
    <r>
      <rPr>
        <i/>
        <sz val="10"/>
        <rFont val="Arial"/>
        <family val="2"/>
      </rPr>
      <t>p033850</t>
    </r>
    <r>
      <rPr>
        <sz val="10"/>
        <rFont val="Arial"/>
        <family val="2"/>
      </rPr>
      <t xml:space="preserve">=2 or, if missing, </t>
    </r>
    <r>
      <rPr>
        <i/>
        <sz val="10"/>
        <rFont val="Arial"/>
        <family val="2"/>
      </rPr>
      <t>p02385</t>
    </r>
    <r>
      <rPr>
        <sz val="10"/>
        <rFont val="Arial"/>
        <family val="2"/>
      </rPr>
      <t xml:space="preserve">=2, or, if missing, </t>
    </r>
    <r>
      <rPr>
        <i/>
        <sz val="10"/>
        <rFont val="Arial"/>
        <family val="2"/>
      </rPr>
      <t>p01344</t>
    </r>
    <r>
      <rPr>
        <sz val="10"/>
        <rFont val="Arial"/>
        <family val="2"/>
      </rPr>
      <t>=2,
PTOCC = 2 if (</t>
    </r>
    <r>
      <rPr>
        <i/>
        <sz val="10"/>
        <rFont val="Arial"/>
        <family val="2"/>
      </rPr>
      <t>p033850</t>
    </r>
    <r>
      <rPr>
        <sz val="10"/>
        <rFont val="Arial"/>
        <family val="2"/>
      </rPr>
      <t>=1 &amp; (</t>
    </r>
    <r>
      <rPr>
        <i/>
        <sz val="10"/>
        <rFont val="Arial"/>
        <family val="2"/>
      </rPr>
      <t>p033900</t>
    </r>
    <r>
      <rPr>
        <sz val="10"/>
        <rFont val="Arial"/>
        <family val="2"/>
      </rPr>
      <t xml:space="preserve">=1 or </t>
    </r>
    <r>
      <rPr>
        <i/>
        <sz val="10"/>
        <rFont val="Arial"/>
        <family val="2"/>
      </rPr>
      <t>p033920</t>
    </r>
    <r>
      <rPr>
        <sz val="10"/>
        <rFont val="Arial"/>
        <family val="2"/>
      </rPr>
      <t xml:space="preserve">=1 or </t>
    </r>
    <r>
      <rPr>
        <i/>
        <sz val="10"/>
        <rFont val="Arial"/>
        <family val="2"/>
      </rPr>
      <t>p033930</t>
    </r>
    <r>
      <rPr>
        <sz val="10"/>
        <rFont val="Arial"/>
        <family val="2"/>
      </rPr>
      <t>=1), or, if missing, (</t>
    </r>
    <r>
      <rPr>
        <i/>
        <sz val="10"/>
        <rFont val="Arial"/>
        <family val="2"/>
      </rPr>
      <t>p02385</t>
    </r>
    <r>
      <rPr>
        <sz val="10"/>
        <rFont val="Arial"/>
        <family val="2"/>
      </rPr>
      <t>=1 &amp; (</t>
    </r>
    <r>
      <rPr>
        <i/>
        <sz val="10"/>
        <rFont val="Arial"/>
        <family val="2"/>
      </rPr>
      <t>p02390</t>
    </r>
    <r>
      <rPr>
        <sz val="10"/>
        <rFont val="Arial"/>
        <family val="2"/>
      </rPr>
      <t xml:space="preserve">=1 or </t>
    </r>
    <r>
      <rPr>
        <i/>
        <sz val="10"/>
        <rFont val="Arial"/>
        <family val="2"/>
      </rPr>
      <t>p02392</t>
    </r>
    <r>
      <rPr>
        <sz val="10"/>
        <rFont val="Arial"/>
        <family val="2"/>
      </rPr>
      <t xml:space="preserve">=1 or </t>
    </r>
    <r>
      <rPr>
        <i/>
        <sz val="10"/>
        <rFont val="Arial"/>
        <family val="2"/>
      </rPr>
      <t>p02393</t>
    </r>
    <r>
      <rPr>
        <sz val="10"/>
        <rFont val="Arial"/>
        <family val="2"/>
      </rPr>
      <t>=1), or, if missing, (</t>
    </r>
    <r>
      <rPr>
        <i/>
        <sz val="10"/>
        <rFont val="Arial"/>
        <family val="2"/>
      </rPr>
      <t>p01344</t>
    </r>
    <r>
      <rPr>
        <sz val="10"/>
        <rFont val="Arial"/>
        <family val="2"/>
      </rPr>
      <t xml:space="preserve">=1 &amp; (p01352=1 or </t>
    </r>
    <r>
      <rPr>
        <i/>
        <sz val="10"/>
        <rFont val="Arial"/>
        <family val="2"/>
      </rPr>
      <t>p01351</t>
    </r>
    <r>
      <rPr>
        <sz val="10"/>
        <rFont val="Arial"/>
        <family val="2"/>
      </rPr>
      <t xml:space="preserve">=1 or </t>
    </r>
    <r>
      <rPr>
        <i/>
        <sz val="10"/>
        <rFont val="Arial"/>
        <family val="2"/>
      </rPr>
      <t>p01349</t>
    </r>
    <r>
      <rPr>
        <sz val="10"/>
        <rFont val="Arial"/>
        <family val="2"/>
      </rPr>
      <t>=1),
PTOCC = 3 if (</t>
    </r>
    <r>
      <rPr>
        <i/>
        <sz val="10"/>
        <rFont val="Arial"/>
        <family val="2"/>
      </rPr>
      <t>p033850</t>
    </r>
    <r>
      <rPr>
        <sz val="10"/>
        <rFont val="Arial"/>
        <family val="2"/>
      </rPr>
      <t xml:space="preserve">=1 &amp; </t>
    </r>
    <r>
      <rPr>
        <i/>
        <sz val="10"/>
        <rFont val="Arial"/>
        <family val="2"/>
      </rPr>
      <t>p033890</t>
    </r>
    <r>
      <rPr>
        <sz val="10"/>
        <rFont val="Arial"/>
        <family val="2"/>
      </rPr>
      <t>=1), or, if missing, (</t>
    </r>
    <r>
      <rPr>
        <i/>
        <sz val="10"/>
        <rFont val="Arial"/>
        <family val="2"/>
      </rPr>
      <t>p02385</t>
    </r>
    <r>
      <rPr>
        <sz val="10"/>
        <rFont val="Arial"/>
        <family val="2"/>
      </rPr>
      <t xml:space="preserve">=1 &amp; </t>
    </r>
    <r>
      <rPr>
        <i/>
        <sz val="10"/>
        <rFont val="Arial"/>
        <family val="2"/>
      </rPr>
      <t>p02389</t>
    </r>
    <r>
      <rPr>
        <sz val="10"/>
        <rFont val="Arial"/>
        <family val="2"/>
      </rPr>
      <t>=1), or, if missing, (</t>
    </r>
    <r>
      <rPr>
        <i/>
        <sz val="10"/>
        <rFont val="Arial"/>
        <family val="2"/>
      </rPr>
      <t>p01344</t>
    </r>
    <r>
      <rPr>
        <sz val="10"/>
        <rFont val="Arial"/>
        <family val="2"/>
      </rPr>
      <t xml:space="preserve">=1 &amp; </t>
    </r>
    <r>
      <rPr>
        <i/>
        <sz val="10"/>
        <rFont val="Arial"/>
        <family val="2"/>
      </rPr>
      <t>p01347</t>
    </r>
    <r>
      <rPr>
        <sz val="10"/>
        <rFont val="Arial"/>
        <family val="2"/>
      </rPr>
      <t>=1),
PTOCC = 4 if (</t>
    </r>
    <r>
      <rPr>
        <i/>
        <sz val="10"/>
        <rFont val="Arial"/>
        <family val="2"/>
      </rPr>
      <t>p033850</t>
    </r>
    <r>
      <rPr>
        <sz val="10"/>
        <rFont val="Arial"/>
        <family val="2"/>
      </rPr>
      <t xml:space="preserve">=1 &amp; </t>
    </r>
    <r>
      <rPr>
        <i/>
        <sz val="10"/>
        <rFont val="Arial"/>
        <family val="2"/>
      </rPr>
      <t>p033880</t>
    </r>
    <r>
      <rPr>
        <sz val="10"/>
        <rFont val="Arial"/>
        <family val="2"/>
      </rPr>
      <t>=1), or, if missing, (</t>
    </r>
    <r>
      <rPr>
        <i/>
        <sz val="10"/>
        <rFont val="Arial"/>
        <family val="2"/>
      </rPr>
      <t>p02385</t>
    </r>
    <r>
      <rPr>
        <sz val="10"/>
        <rFont val="Arial"/>
        <family val="2"/>
      </rPr>
      <t xml:space="preserve">=1 &amp; </t>
    </r>
    <r>
      <rPr>
        <i/>
        <sz val="10"/>
        <rFont val="Arial"/>
        <family val="2"/>
      </rPr>
      <t>p02388</t>
    </r>
    <r>
      <rPr>
        <sz val="10"/>
        <rFont val="Arial"/>
        <family val="2"/>
      </rPr>
      <t>=1) or, if missing, (</t>
    </r>
    <r>
      <rPr>
        <i/>
        <sz val="10"/>
        <rFont val="Arial"/>
        <family val="2"/>
      </rPr>
      <t>p01344</t>
    </r>
    <r>
      <rPr>
        <sz val="10"/>
        <rFont val="Arial"/>
        <family val="2"/>
      </rPr>
      <t xml:space="preserve">=1 &amp; </t>
    </r>
    <r>
      <rPr>
        <i/>
        <sz val="10"/>
        <rFont val="Arial"/>
        <family val="2"/>
      </rPr>
      <t>p01348</t>
    </r>
    <r>
      <rPr>
        <sz val="10"/>
        <rFont val="Arial"/>
        <family val="2"/>
      </rPr>
      <t>=1), 
PTOCC = 5 if (</t>
    </r>
    <r>
      <rPr>
        <i/>
        <sz val="10"/>
        <rFont val="Arial"/>
        <family val="2"/>
      </rPr>
      <t>p033850</t>
    </r>
    <r>
      <rPr>
        <sz val="10"/>
        <rFont val="Arial"/>
        <family val="2"/>
      </rPr>
      <t xml:space="preserve">=1 &amp; </t>
    </r>
    <r>
      <rPr>
        <i/>
        <sz val="10"/>
        <rFont val="Arial"/>
        <family val="2"/>
      </rPr>
      <t>p033870</t>
    </r>
    <r>
      <rPr>
        <sz val="10"/>
        <rFont val="Arial"/>
        <family val="2"/>
      </rPr>
      <t>=1), or, if missing, (</t>
    </r>
    <r>
      <rPr>
        <i/>
        <sz val="10"/>
        <rFont val="Arial"/>
        <family val="2"/>
      </rPr>
      <t>p02385</t>
    </r>
    <r>
      <rPr>
        <sz val="10"/>
        <rFont val="Arial"/>
        <family val="2"/>
      </rPr>
      <t xml:space="preserve">=1 &amp; </t>
    </r>
    <r>
      <rPr>
        <i/>
        <sz val="10"/>
        <rFont val="Arial"/>
        <family val="2"/>
      </rPr>
      <t>p02387</t>
    </r>
    <r>
      <rPr>
        <sz val="10"/>
        <rFont val="Arial"/>
        <family val="2"/>
      </rPr>
      <t>=1) or, if missing, (</t>
    </r>
    <r>
      <rPr>
        <i/>
        <sz val="10"/>
        <rFont val="Arial"/>
        <family val="2"/>
      </rPr>
      <t>p01344</t>
    </r>
    <r>
      <rPr>
        <sz val="10"/>
        <rFont val="Arial"/>
        <family val="2"/>
      </rPr>
      <t xml:space="preserve">=1 &amp; </t>
    </r>
    <r>
      <rPr>
        <i/>
        <sz val="10"/>
        <rFont val="Arial"/>
        <family val="2"/>
      </rPr>
      <t>p01346</t>
    </r>
    <r>
      <rPr>
        <sz val="10"/>
        <rFont val="Arial"/>
        <family val="2"/>
      </rPr>
      <t>=1), 
PTOCC = 6 if (</t>
    </r>
    <r>
      <rPr>
        <i/>
        <sz val="10"/>
        <rFont val="Arial"/>
        <family val="2"/>
      </rPr>
      <t>p033850</t>
    </r>
    <r>
      <rPr>
        <sz val="10"/>
        <rFont val="Arial"/>
        <family val="2"/>
      </rPr>
      <t xml:space="preserve">=1 &amp; </t>
    </r>
    <r>
      <rPr>
        <i/>
        <sz val="10"/>
        <rFont val="Arial"/>
        <family val="2"/>
      </rPr>
      <t>p033860</t>
    </r>
    <r>
      <rPr>
        <sz val="10"/>
        <rFont val="Arial"/>
        <family val="2"/>
      </rPr>
      <t>=1), or, if missing, (</t>
    </r>
    <r>
      <rPr>
        <i/>
        <sz val="10"/>
        <rFont val="Arial"/>
        <family val="2"/>
      </rPr>
      <t>p02385</t>
    </r>
    <r>
      <rPr>
        <sz val="10"/>
        <rFont val="Arial"/>
        <family val="2"/>
      </rPr>
      <t xml:space="preserve">=1 &amp; </t>
    </r>
    <r>
      <rPr>
        <i/>
        <sz val="10"/>
        <rFont val="Arial"/>
        <family val="2"/>
      </rPr>
      <t>p02386</t>
    </r>
    <r>
      <rPr>
        <sz val="10"/>
        <rFont val="Arial"/>
        <family val="2"/>
      </rPr>
      <t>=1) or, if missing, (</t>
    </r>
    <r>
      <rPr>
        <i/>
        <sz val="10"/>
        <rFont val="Arial"/>
        <family val="2"/>
      </rPr>
      <t>p01344</t>
    </r>
    <r>
      <rPr>
        <sz val="10"/>
        <rFont val="Arial"/>
        <family val="2"/>
      </rPr>
      <t xml:space="preserve">=1 &amp; </t>
    </r>
    <r>
      <rPr>
        <i/>
        <sz val="10"/>
        <rFont val="Arial"/>
        <family val="2"/>
      </rPr>
      <t>p01345</t>
    </r>
    <r>
      <rPr>
        <sz val="10"/>
        <rFont val="Arial"/>
        <family val="2"/>
      </rPr>
      <t>=1), 
PTOCC = 7 if (</t>
    </r>
    <r>
      <rPr>
        <i/>
        <sz val="10"/>
        <rFont val="Arial"/>
        <family val="2"/>
      </rPr>
      <t>p033850</t>
    </r>
    <r>
      <rPr>
        <sz val="10"/>
        <rFont val="Arial"/>
        <family val="2"/>
      </rPr>
      <t xml:space="preserve">=1 &amp; </t>
    </r>
    <r>
      <rPr>
        <i/>
        <sz val="10"/>
        <rFont val="Arial"/>
        <family val="2"/>
      </rPr>
      <t>p033910</t>
    </r>
    <r>
      <rPr>
        <sz val="10"/>
        <rFont val="Arial"/>
        <family val="2"/>
      </rPr>
      <t>=1), or, if missing, (</t>
    </r>
    <r>
      <rPr>
        <i/>
        <sz val="10"/>
        <rFont val="Arial"/>
        <family val="2"/>
      </rPr>
      <t>p02385</t>
    </r>
    <r>
      <rPr>
        <sz val="10"/>
        <rFont val="Arial"/>
        <family val="2"/>
      </rPr>
      <t xml:space="preserve">=1 &amp; </t>
    </r>
    <r>
      <rPr>
        <i/>
        <sz val="10"/>
        <rFont val="Arial"/>
        <family val="2"/>
      </rPr>
      <t>p02391</t>
    </r>
    <r>
      <rPr>
        <sz val="10"/>
        <rFont val="Arial"/>
        <family val="2"/>
      </rPr>
      <t xml:space="preserve">=1) or, if missing, (p01344=1 &amp; </t>
    </r>
    <r>
      <rPr>
        <i/>
        <sz val="10"/>
        <rFont val="Arial"/>
        <family val="2"/>
      </rPr>
      <t>p01350</t>
    </r>
    <r>
      <rPr>
        <sz val="10"/>
        <rFont val="Arial"/>
        <family val="2"/>
      </rPr>
      <t xml:space="preserve">=1), 
where </t>
    </r>
    <r>
      <rPr>
        <i/>
        <sz val="10"/>
        <rFont val="Arial"/>
        <family val="2"/>
      </rPr>
      <t>p033850/p02385/p01344</t>
    </r>
    <r>
      <rPr>
        <sz val="10"/>
        <rFont val="Arial"/>
        <family val="2"/>
      </rPr>
      <t xml:space="preserve"> = whether completed vocational education or training [1: yes; 2: no], Waves 3/2/1,
</t>
    </r>
    <r>
      <rPr>
        <i/>
        <sz val="10"/>
        <rFont val="Arial"/>
        <family val="2"/>
      </rPr>
      <t>p033860/p02386/p01345</t>
    </r>
    <r>
      <rPr>
        <sz val="10"/>
        <rFont val="Arial"/>
        <family val="2"/>
      </rPr>
      <t xml:space="preserve"> = whether completed third level vocational training (technical college) [1: yes; 2: no], Waves 3/2/1,
</t>
    </r>
    <r>
      <rPr>
        <i/>
        <sz val="10"/>
        <rFont val="Arial"/>
        <family val="2"/>
      </rPr>
      <t>p033870/p02387/p02387</t>
    </r>
    <r>
      <rPr>
        <sz val="10"/>
        <rFont val="Arial"/>
        <family val="2"/>
      </rPr>
      <t xml:space="preserve"> = whether completed specific vocational training &gt; 1 year [1: yes; 2: no], Waves 3/2/1,
</t>
    </r>
    <r>
      <rPr>
        <i/>
        <sz val="10"/>
        <rFont val="Arial"/>
        <family val="2"/>
      </rPr>
      <t xml:space="preserve">p033880/p02388/p01348  </t>
    </r>
    <r>
      <rPr>
        <sz val="10"/>
        <rFont val="Arial"/>
        <family val="2"/>
      </rPr>
      <t xml:space="preserve">= whether completed vocational training in a dual system &gt; 1 year [1: yes; 2: no], Waves 3/2/1,
</t>
    </r>
    <r>
      <rPr>
        <i/>
        <sz val="10"/>
        <rFont val="Arial"/>
        <family val="2"/>
      </rPr>
      <t xml:space="preserve">p033890/p02389/p01347 </t>
    </r>
    <r>
      <rPr>
        <sz val="10"/>
        <rFont val="Arial"/>
        <family val="2"/>
      </rPr>
      <t xml:space="preserve">= whether completed vocational training at work &gt; 1 year [1: yes; 2: no], Waves 3/2/1,
</t>
    </r>
    <r>
      <rPr>
        <i/>
        <sz val="10"/>
        <rFont val="Arial"/>
        <family val="2"/>
      </rPr>
      <t>p033900/p02390/p01352</t>
    </r>
    <r>
      <rPr>
        <sz val="10"/>
        <rFont val="Arial"/>
        <family val="2"/>
      </rPr>
      <t xml:space="preserve"> = whether completed vocational training &lt; 1 year [1: yes; 2: no], Waves 3/2/1,
</t>
    </r>
    <r>
      <rPr>
        <i/>
        <sz val="10"/>
        <rFont val="Arial"/>
        <family val="2"/>
      </rPr>
      <t>p033910/p02391/p01350</t>
    </r>
    <r>
      <rPr>
        <sz val="10"/>
        <rFont val="Arial"/>
        <family val="2"/>
      </rPr>
      <t xml:space="preserve"> = whether completed other vocational training [1: yes; 2: no], Waves 3/2/1,
</t>
    </r>
    <r>
      <rPr>
        <i/>
        <sz val="10"/>
        <rFont val="Arial"/>
        <family val="2"/>
      </rPr>
      <t>p033920/p02392/p01352</t>
    </r>
    <r>
      <rPr>
        <sz val="10"/>
        <rFont val="Arial"/>
        <family val="2"/>
      </rPr>
      <t xml:space="preserve"> = whether completed vocational training in a dual system &lt; 1 year [1: yes; 2: no], Waves 3/2/1,
</t>
    </r>
    <r>
      <rPr>
        <i/>
        <sz val="10"/>
        <rFont val="Arial"/>
        <family val="2"/>
      </rPr>
      <t>p033930/p02393/p01349</t>
    </r>
    <r>
      <rPr>
        <sz val="10"/>
        <rFont val="Arial"/>
        <family val="2"/>
      </rPr>
      <t xml:space="preserve"> = whether completed other vocational training &lt; 1 year [1: yes; 2: no], Waves 3/2/1.</t>
    </r>
  </si>
  <si>
    <r>
      <t>V16 = sum(iV16) over individuals in household,
where iV16 = [</t>
    </r>
    <r>
      <rPr>
        <i/>
        <sz val="10"/>
        <rFont val="Arial"/>
        <family val="2"/>
      </rPr>
      <t>p033080*p033090</t>
    </r>
    <r>
      <rPr>
        <sz val="10"/>
        <rFont val="Arial"/>
        <family val="2"/>
      </rPr>
      <t xml:space="preserve"> (or </t>
    </r>
    <r>
      <rPr>
        <i/>
        <sz val="10"/>
        <rFont val="Arial"/>
        <family val="2"/>
      </rPr>
      <t>p033080</t>
    </r>
    <r>
      <rPr>
        <sz val="10"/>
        <rFont val="Arial"/>
        <family val="2"/>
      </rPr>
      <t xml:space="preserve"> if </t>
    </r>
    <r>
      <rPr>
        <i/>
        <sz val="10"/>
        <rFont val="Arial"/>
        <family val="2"/>
      </rPr>
      <t>p033090</t>
    </r>
    <r>
      <rPr>
        <sz val="10"/>
        <rFont val="Arial"/>
        <family val="2"/>
      </rPr>
      <t xml:space="preserve">=97] if </t>
    </r>
    <r>
      <rPr>
        <i/>
        <sz val="10"/>
        <rFont val="Arial"/>
        <family val="2"/>
      </rPr>
      <t>p033070</t>
    </r>
    <r>
      <rPr>
        <sz val="10"/>
        <rFont val="Arial"/>
        <family val="2"/>
      </rPr>
      <t>=1 + [</t>
    </r>
    <r>
      <rPr>
        <i/>
        <sz val="10"/>
        <rFont val="Arial"/>
        <family val="2"/>
      </rPr>
      <t>p033110*p033120</t>
    </r>
    <r>
      <rPr>
        <sz val="10"/>
        <rFont val="Arial"/>
        <family val="2"/>
      </rPr>
      <t xml:space="preserve"> (or </t>
    </r>
    <r>
      <rPr>
        <i/>
        <sz val="10"/>
        <rFont val="Arial"/>
        <family val="2"/>
      </rPr>
      <t>p033110</t>
    </r>
    <r>
      <rPr>
        <sz val="10"/>
        <rFont val="Arial"/>
        <family val="2"/>
      </rPr>
      <t xml:space="preserve"> if </t>
    </r>
    <r>
      <rPr>
        <i/>
        <sz val="10"/>
        <rFont val="Arial"/>
        <family val="2"/>
      </rPr>
      <t>p033120</t>
    </r>
    <r>
      <rPr>
        <sz val="10"/>
        <rFont val="Arial"/>
        <family val="2"/>
      </rPr>
      <t xml:space="preserve">=97] if </t>
    </r>
    <r>
      <rPr>
        <i/>
        <sz val="10"/>
        <rFont val="Arial"/>
        <family val="2"/>
      </rPr>
      <t>p033100</t>
    </r>
    <r>
      <rPr>
        <sz val="10"/>
        <rFont val="Arial"/>
        <family val="2"/>
      </rPr>
      <t xml:space="preserve">=1,
and where </t>
    </r>
    <r>
      <rPr>
        <i/>
        <sz val="10"/>
        <rFont val="Arial"/>
        <family val="2"/>
      </rPr>
      <t>p033070/p033080p033090</t>
    </r>
    <r>
      <rPr>
        <sz val="10"/>
        <rFont val="Arial"/>
        <family val="2"/>
      </rPr>
      <t xml:space="preserve"> = income maintenance in case of sickness or injury: whether received [1: yes] / net monthly amount or lumpsum in NC / number of months [97: lumpsum],
</t>
    </r>
    <r>
      <rPr>
        <i/>
        <sz val="10"/>
        <rFont val="Arial"/>
        <family val="2"/>
      </rPr>
      <t>p033100/p033110/p033120</t>
    </r>
    <r>
      <rPr>
        <sz val="10"/>
        <rFont val="Arial"/>
        <family val="2"/>
      </rPr>
      <t xml:space="preserve"> = other sickness benefits: whether received [1: yes] / net monthly amount or lumpsum in NC / number of months [97: lumpsum].</t>
    </r>
  </si>
  <si>
    <t>Includes only the lump-sum compensation from the employer for absence due to accidents at work. THere were no such observations in the 1995 sample.
No particular insurance exists for the regular employment injury and occupational disease benefits, the risk being covered under sickness (see V16), invalidity (see V18) and survivors (see V19S4, V20S3 and V32S1) by specific regulations.</t>
  </si>
  <si>
    <r>
      <t>V17 = sum(iV17) over individuals in household,
where iV17 = [</t>
    </r>
    <r>
      <rPr>
        <i/>
        <sz val="10"/>
        <rFont val="Arial"/>
        <family val="2"/>
      </rPr>
      <t>p033140*p033150</t>
    </r>
    <r>
      <rPr>
        <sz val="10"/>
        <rFont val="Arial"/>
        <family val="2"/>
      </rPr>
      <t xml:space="preserve"> (or </t>
    </r>
    <r>
      <rPr>
        <i/>
        <sz val="10"/>
        <rFont val="Arial"/>
        <family val="2"/>
      </rPr>
      <t>p033140</t>
    </r>
    <r>
      <rPr>
        <sz val="10"/>
        <rFont val="Arial"/>
        <family val="2"/>
      </rPr>
      <t xml:space="preserve"> if </t>
    </r>
    <r>
      <rPr>
        <i/>
        <sz val="10"/>
        <rFont val="Arial"/>
        <family val="2"/>
      </rPr>
      <t>p033150</t>
    </r>
    <r>
      <rPr>
        <sz val="10"/>
        <rFont val="Arial"/>
        <family val="2"/>
      </rPr>
      <t xml:space="preserve">=97] if </t>
    </r>
    <r>
      <rPr>
        <i/>
        <sz val="10"/>
        <rFont val="Arial"/>
        <family val="2"/>
      </rPr>
      <t>p033130</t>
    </r>
    <r>
      <rPr>
        <sz val="10"/>
        <rFont val="Arial"/>
        <family val="2"/>
      </rPr>
      <t xml:space="preserve">=1,
and where </t>
    </r>
    <r>
      <rPr>
        <i/>
        <sz val="10"/>
        <rFont val="Arial"/>
        <family val="2"/>
      </rPr>
      <t>p033130/p033140/p033150</t>
    </r>
    <r>
      <rPr>
        <sz val="10"/>
        <rFont val="Arial"/>
        <family val="2"/>
      </rPr>
      <t xml:space="preserve"> = compensation for occupational accidents and diseases: whether received [1: yes] / net monthly amount or lumpsum in NC / number of months [97: lumpsum].</t>
    </r>
  </si>
  <si>
    <t>Statutory sick pay
Other sickness benefits</t>
  </si>
  <si>
    <t>Compensation from the employer for accidents at work</t>
  </si>
  <si>
    <t>Invalidity pension
Other benefits related to disability (generic mobility allowance, severe physical disability benefit, etc.)</t>
  </si>
  <si>
    <r>
      <t>V18 = sum(iV18) over individuals in household,
where iV18 = [</t>
    </r>
    <r>
      <rPr>
        <i/>
        <sz val="10"/>
        <rFont val="Arial"/>
        <family val="2"/>
      </rPr>
      <t>p033170*p033180</t>
    </r>
    <r>
      <rPr>
        <sz val="10"/>
        <rFont val="Arial"/>
        <family val="2"/>
      </rPr>
      <t xml:space="preserve"> (or </t>
    </r>
    <r>
      <rPr>
        <i/>
        <sz val="10"/>
        <rFont val="Arial"/>
        <family val="2"/>
      </rPr>
      <t>p033170</t>
    </r>
    <r>
      <rPr>
        <sz val="10"/>
        <rFont val="Arial"/>
        <family val="2"/>
      </rPr>
      <t xml:space="preserve"> if </t>
    </r>
    <r>
      <rPr>
        <i/>
        <sz val="10"/>
        <rFont val="Arial"/>
        <family val="2"/>
      </rPr>
      <t>p033180</t>
    </r>
    <r>
      <rPr>
        <sz val="10"/>
        <rFont val="Arial"/>
        <family val="2"/>
      </rPr>
      <t xml:space="preserve">=97] if </t>
    </r>
    <r>
      <rPr>
        <i/>
        <sz val="10"/>
        <rFont val="Arial"/>
        <family val="2"/>
      </rPr>
      <t>p033160</t>
    </r>
    <r>
      <rPr>
        <sz val="10"/>
        <rFont val="Arial"/>
        <family val="2"/>
      </rPr>
      <t>=1 + [</t>
    </r>
    <r>
      <rPr>
        <i/>
        <sz val="10"/>
        <rFont val="Arial"/>
        <family val="2"/>
      </rPr>
      <t>p033200*p033210</t>
    </r>
    <r>
      <rPr>
        <sz val="10"/>
        <rFont val="Arial"/>
        <family val="2"/>
      </rPr>
      <t xml:space="preserve"> (or </t>
    </r>
    <r>
      <rPr>
        <i/>
        <sz val="10"/>
        <rFont val="Arial"/>
        <family val="2"/>
      </rPr>
      <t>p033200</t>
    </r>
    <r>
      <rPr>
        <sz val="10"/>
        <rFont val="Arial"/>
        <family val="2"/>
      </rPr>
      <t xml:space="preserve"> if</t>
    </r>
    <r>
      <rPr>
        <i/>
        <sz val="10"/>
        <rFont val="Arial"/>
        <family val="2"/>
      </rPr>
      <t xml:space="preserve"> p033210</t>
    </r>
    <r>
      <rPr>
        <sz val="10"/>
        <rFont val="Arial"/>
        <family val="2"/>
      </rPr>
      <t xml:space="preserve">=97] if </t>
    </r>
    <r>
      <rPr>
        <i/>
        <sz val="10"/>
        <rFont val="Arial"/>
        <family val="2"/>
      </rPr>
      <t>p033190</t>
    </r>
    <r>
      <rPr>
        <sz val="10"/>
        <rFont val="Arial"/>
        <family val="2"/>
      </rPr>
      <t xml:space="preserve">=1,
and where </t>
    </r>
    <r>
      <rPr>
        <i/>
        <sz val="10"/>
        <rFont val="Arial"/>
        <family val="2"/>
      </rPr>
      <t>p033160/p033170/p033180</t>
    </r>
    <r>
      <rPr>
        <sz val="10"/>
        <rFont val="Arial"/>
        <family val="2"/>
      </rPr>
      <t xml:space="preserve"> = invalidity pension: whether received / net monthly amount or lumpsum in NC / number of months,
</t>
    </r>
    <r>
      <rPr>
        <i/>
        <sz val="10"/>
        <rFont val="Arial"/>
        <family val="2"/>
      </rPr>
      <t>p033190/p033200/p033210</t>
    </r>
    <r>
      <rPr>
        <sz val="10"/>
        <rFont val="Arial"/>
        <family val="2"/>
      </rPr>
      <t xml:space="preserve"> = other invalidity benefits: whether received / net monthly amount or lumpsum in NC / number of months.</t>
    </r>
  </si>
  <si>
    <r>
      <t>V20 = sum(iV20) over individuals in household,
where iV20 = [</t>
    </r>
    <r>
      <rPr>
        <i/>
        <sz val="10"/>
        <rFont val="Arial"/>
        <family val="2"/>
      </rPr>
      <t>p032860*p032870</t>
    </r>
    <r>
      <rPr>
        <sz val="10"/>
        <rFont val="Arial"/>
        <family val="2"/>
      </rPr>
      <t xml:space="preserve"> (or </t>
    </r>
    <r>
      <rPr>
        <i/>
        <sz val="10"/>
        <rFont val="Arial"/>
        <family val="2"/>
      </rPr>
      <t>p032860</t>
    </r>
    <r>
      <rPr>
        <sz val="10"/>
        <rFont val="Arial"/>
        <family val="2"/>
      </rPr>
      <t xml:space="preserve"> if </t>
    </r>
    <r>
      <rPr>
        <i/>
        <sz val="10"/>
        <rFont val="Arial"/>
        <family val="2"/>
      </rPr>
      <t>p032870</t>
    </r>
    <r>
      <rPr>
        <sz val="10"/>
        <rFont val="Arial"/>
        <family val="2"/>
      </rPr>
      <t xml:space="preserve">=97)] if </t>
    </r>
    <r>
      <rPr>
        <i/>
        <sz val="10"/>
        <rFont val="Arial"/>
        <family val="2"/>
      </rPr>
      <t>p032850</t>
    </r>
    <r>
      <rPr>
        <sz val="10"/>
        <rFont val="Arial"/>
        <family val="2"/>
      </rPr>
      <t>=1 + [</t>
    </r>
    <r>
      <rPr>
        <i/>
        <sz val="10"/>
        <rFont val="Arial"/>
        <family val="2"/>
      </rPr>
      <t>p032820*p032830</t>
    </r>
    <r>
      <rPr>
        <sz val="10"/>
        <rFont val="Arial"/>
        <family val="2"/>
      </rPr>
      <t xml:space="preserve"> (or </t>
    </r>
    <r>
      <rPr>
        <i/>
        <sz val="10"/>
        <rFont val="Arial"/>
        <family val="2"/>
      </rPr>
      <t>p032820</t>
    </r>
    <r>
      <rPr>
        <sz val="10"/>
        <rFont val="Arial"/>
        <family val="2"/>
      </rPr>
      <t xml:space="preserve"> if </t>
    </r>
    <r>
      <rPr>
        <i/>
        <sz val="10"/>
        <rFont val="Arial"/>
        <family val="2"/>
      </rPr>
      <t>p032830</t>
    </r>
    <r>
      <rPr>
        <sz val="10"/>
        <rFont val="Arial"/>
        <family val="2"/>
      </rPr>
      <t xml:space="preserve">=97)] if </t>
    </r>
    <r>
      <rPr>
        <i/>
        <sz val="10"/>
        <rFont val="Arial"/>
        <family val="2"/>
      </rPr>
      <t>p032810</t>
    </r>
    <r>
      <rPr>
        <sz val="10"/>
        <rFont val="Arial"/>
        <family val="2"/>
      </rPr>
      <t>=1 + [</t>
    </r>
    <r>
      <rPr>
        <i/>
        <sz val="10"/>
        <rFont val="Arial"/>
        <family val="2"/>
      </rPr>
      <t>p033040*p033050</t>
    </r>
    <r>
      <rPr>
        <sz val="10"/>
        <rFont val="Arial"/>
        <family val="2"/>
      </rPr>
      <t xml:space="preserve"> (or </t>
    </r>
    <r>
      <rPr>
        <i/>
        <sz val="10"/>
        <rFont val="Arial"/>
        <family val="2"/>
      </rPr>
      <t>p033040</t>
    </r>
    <r>
      <rPr>
        <sz val="10"/>
        <rFont val="Arial"/>
        <family val="2"/>
      </rPr>
      <t xml:space="preserve"> if </t>
    </r>
    <r>
      <rPr>
        <i/>
        <sz val="10"/>
        <rFont val="Arial"/>
        <family val="2"/>
      </rPr>
      <t>p033050</t>
    </r>
    <r>
      <rPr>
        <sz val="10"/>
        <rFont val="Arial"/>
        <family val="2"/>
      </rPr>
      <t xml:space="preserve">=97)] if </t>
    </r>
    <r>
      <rPr>
        <i/>
        <sz val="10"/>
        <rFont val="Arial"/>
        <family val="2"/>
      </rPr>
      <t>p033030</t>
    </r>
    <r>
      <rPr>
        <sz val="10"/>
        <rFont val="Arial"/>
        <family val="2"/>
      </rPr>
      <t>=1</t>
    </r>
    <r>
      <rPr>
        <sz val="10"/>
        <rFont val="Arial"/>
        <family val="2"/>
      </rPr>
      <t>,</t>
    </r>
    <r>
      <rPr>
        <i/>
        <sz val="10"/>
        <rFont val="Arial"/>
        <family val="2"/>
      </rPr>
      <t xml:space="preserve">
</t>
    </r>
    <r>
      <rPr>
        <sz val="10"/>
        <rFont val="Arial"/>
        <family val="2"/>
      </rPr>
      <t xml:space="preserve">and where </t>
    </r>
    <r>
      <rPr>
        <i/>
        <sz val="10"/>
        <rFont val="Arial"/>
        <family val="2"/>
      </rPr>
      <t>p032850/p032860/p032870</t>
    </r>
    <r>
      <rPr>
        <sz val="10"/>
        <rFont val="Arial"/>
        <family val="2"/>
      </rPr>
      <t xml:space="preserve"> = child allowance: whether received [1: yes] / average monthly amount or lumpsum in NC / number of months [97: lumpsum],
</t>
    </r>
    <r>
      <rPr>
        <i/>
        <sz val="10"/>
        <rFont val="Arial"/>
        <family val="2"/>
      </rPr>
      <t>p032810/p032820/p032830</t>
    </r>
    <r>
      <rPr>
        <sz val="10"/>
        <rFont val="Arial"/>
        <family val="2"/>
      </rPr>
      <t xml:space="preserve"> = orphans pension: whether received [1: yes] / average monthly amount or lumpsum in NC / number of months [97: lumpsum],
</t>
    </r>
    <r>
      <rPr>
        <i/>
        <sz val="10"/>
        <rFont val="Arial"/>
        <family val="2"/>
      </rPr>
      <t>p033030/p033040/p033050</t>
    </r>
    <r>
      <rPr>
        <sz val="10"/>
        <rFont val="Arial"/>
        <family val="2"/>
      </rPr>
      <t xml:space="preserve"> = other family-related benefits: whether received [1: yes] / average monthly amount or lumpsum in NC / number of months [97: lumpsum]</t>
    </r>
    <r>
      <rPr>
        <sz val="10"/>
        <rFont val="Arial"/>
        <family val="2"/>
      </rPr>
      <t>.</t>
    </r>
  </si>
  <si>
    <t>Including the many children benefits (lifetime pension for mothers of many children, large family benefit, 3rd child benefit), the orphan's pension from the mandatory schemes, the OAEΔ ordinary family allowances, and other minor benefits.
Please note that the civil servants family benefits, higher in value than those from the general scheme, are paid together with the wage and are thus not separately available (included in V1NET).</t>
  </si>
  <si>
    <r>
      <t>V20S1 = sum(iV20S1) over individuals in household,
where iV20S1 = [</t>
    </r>
    <r>
      <rPr>
        <i/>
        <sz val="10"/>
        <rFont val="Arial"/>
        <family val="2"/>
      </rPr>
      <t>p032860*p032870</t>
    </r>
    <r>
      <rPr>
        <sz val="10"/>
        <rFont val="Arial"/>
        <family val="2"/>
      </rPr>
      <t xml:space="preserve"> (or </t>
    </r>
    <r>
      <rPr>
        <i/>
        <sz val="10"/>
        <rFont val="Arial"/>
        <family val="2"/>
      </rPr>
      <t>p032860</t>
    </r>
    <r>
      <rPr>
        <sz val="10"/>
        <rFont val="Arial"/>
        <family val="2"/>
      </rPr>
      <t xml:space="preserve"> if </t>
    </r>
    <r>
      <rPr>
        <i/>
        <sz val="10"/>
        <rFont val="Arial"/>
        <family val="2"/>
      </rPr>
      <t>p032870</t>
    </r>
    <r>
      <rPr>
        <sz val="10"/>
        <rFont val="Arial"/>
        <family val="2"/>
      </rPr>
      <t xml:space="preserve">=97)] if </t>
    </r>
    <r>
      <rPr>
        <i/>
        <sz val="10"/>
        <rFont val="Arial"/>
        <family val="2"/>
      </rPr>
      <t>p032850</t>
    </r>
    <r>
      <rPr>
        <sz val="10"/>
        <rFont val="Arial"/>
        <family val="2"/>
      </rPr>
      <t>=1</t>
    </r>
    <r>
      <rPr>
        <sz val="10"/>
        <rFont val="Arial"/>
        <family val="2"/>
      </rPr>
      <t>,</t>
    </r>
    <r>
      <rPr>
        <i/>
        <sz val="10"/>
        <rFont val="Arial"/>
        <family val="2"/>
      </rPr>
      <t xml:space="preserve">
</t>
    </r>
    <r>
      <rPr>
        <sz val="10"/>
        <rFont val="Arial"/>
        <family val="2"/>
      </rPr>
      <t xml:space="preserve">and where </t>
    </r>
    <r>
      <rPr>
        <i/>
        <sz val="10"/>
        <rFont val="Arial"/>
        <family val="2"/>
      </rPr>
      <t>p032850/p032860/p032870</t>
    </r>
    <r>
      <rPr>
        <sz val="10"/>
        <rFont val="Arial"/>
        <family val="2"/>
      </rPr>
      <t xml:space="preserve"> = child allowance: whether received [1: yes] / average monthly amount or lumpsum in NC / number of months [97: lumpsum]</t>
    </r>
    <r>
      <rPr>
        <sz val="10"/>
        <rFont val="Arial"/>
        <family val="2"/>
      </rPr>
      <t>.</t>
    </r>
  </si>
  <si>
    <r>
      <t xml:space="preserve">V20S3 = sum(iV20S3) over individuals in household,
where iV20S3 = </t>
    </r>
    <r>
      <rPr>
        <sz val="10"/>
        <rFont val="Arial"/>
        <family val="2"/>
      </rPr>
      <t>[</t>
    </r>
    <r>
      <rPr>
        <i/>
        <sz val="10"/>
        <rFont val="Arial"/>
        <family val="2"/>
      </rPr>
      <t>p032820*p032830</t>
    </r>
    <r>
      <rPr>
        <sz val="10"/>
        <rFont val="Arial"/>
        <family val="2"/>
      </rPr>
      <t xml:space="preserve"> (or </t>
    </r>
    <r>
      <rPr>
        <i/>
        <sz val="10"/>
        <rFont val="Arial"/>
        <family val="2"/>
      </rPr>
      <t>p032820</t>
    </r>
    <r>
      <rPr>
        <sz val="10"/>
        <rFont val="Arial"/>
        <family val="2"/>
      </rPr>
      <t xml:space="preserve"> if </t>
    </r>
    <r>
      <rPr>
        <i/>
        <sz val="10"/>
        <rFont val="Arial"/>
        <family val="2"/>
      </rPr>
      <t>p032830</t>
    </r>
    <r>
      <rPr>
        <sz val="10"/>
        <rFont val="Arial"/>
        <family val="2"/>
      </rPr>
      <t xml:space="preserve">=97)] if </t>
    </r>
    <r>
      <rPr>
        <i/>
        <sz val="10"/>
        <rFont val="Arial"/>
        <family val="2"/>
      </rPr>
      <t>p032810</t>
    </r>
    <r>
      <rPr>
        <sz val="10"/>
        <rFont val="Arial"/>
        <family val="2"/>
      </rPr>
      <t>=1</t>
    </r>
    <r>
      <rPr>
        <sz val="10"/>
        <rFont val="Arial"/>
        <family val="2"/>
      </rPr>
      <t>,</t>
    </r>
    <r>
      <rPr>
        <i/>
        <sz val="10"/>
        <rFont val="Arial"/>
        <family val="2"/>
      </rPr>
      <t xml:space="preserve">
</t>
    </r>
    <r>
      <rPr>
        <sz val="10"/>
        <rFont val="Arial"/>
        <family val="2"/>
      </rPr>
      <t xml:space="preserve">and where </t>
    </r>
    <r>
      <rPr>
        <i/>
        <sz val="10"/>
        <rFont val="Arial"/>
        <family val="2"/>
      </rPr>
      <t>p032810/p032820/p032830</t>
    </r>
    <r>
      <rPr>
        <sz val="10"/>
        <rFont val="Arial"/>
        <family val="2"/>
      </rPr>
      <t xml:space="preserve"> = orphans pension: whether received [1: yes] / average monthly amount or lumpsum in NC / number of months [97: lumpsum]</t>
    </r>
    <r>
      <rPr>
        <sz val="10"/>
        <rFont val="Arial"/>
        <family val="2"/>
      </rPr>
      <t>.</t>
    </r>
  </si>
  <si>
    <r>
      <t xml:space="preserve">V20SR = sum(iV20SR) over individuals in household,
where iV20SR = </t>
    </r>
    <r>
      <rPr>
        <sz val="10"/>
        <rFont val="Arial"/>
        <family val="2"/>
      </rPr>
      <t>[</t>
    </r>
    <r>
      <rPr>
        <i/>
        <sz val="10"/>
        <rFont val="Arial"/>
        <family val="2"/>
      </rPr>
      <t>p033040*p033050</t>
    </r>
    <r>
      <rPr>
        <sz val="10"/>
        <rFont val="Arial"/>
        <family val="2"/>
      </rPr>
      <t xml:space="preserve"> (or </t>
    </r>
    <r>
      <rPr>
        <i/>
        <sz val="10"/>
        <rFont val="Arial"/>
        <family val="2"/>
      </rPr>
      <t>p033040</t>
    </r>
    <r>
      <rPr>
        <sz val="10"/>
        <rFont val="Arial"/>
        <family val="2"/>
      </rPr>
      <t xml:space="preserve"> if </t>
    </r>
    <r>
      <rPr>
        <i/>
        <sz val="10"/>
        <rFont val="Arial"/>
        <family val="2"/>
      </rPr>
      <t>p033050</t>
    </r>
    <r>
      <rPr>
        <sz val="10"/>
        <rFont val="Arial"/>
        <family val="2"/>
      </rPr>
      <t xml:space="preserve">=97)] if </t>
    </r>
    <r>
      <rPr>
        <i/>
        <sz val="10"/>
        <rFont val="Arial"/>
        <family val="2"/>
      </rPr>
      <t>p033030</t>
    </r>
    <r>
      <rPr>
        <sz val="10"/>
        <rFont val="Arial"/>
        <family val="2"/>
      </rPr>
      <t>=1,</t>
    </r>
    <r>
      <rPr>
        <i/>
        <sz val="10"/>
        <rFont val="Arial"/>
        <family val="2"/>
      </rPr>
      <t xml:space="preserve">
</t>
    </r>
    <r>
      <rPr>
        <sz val="10"/>
        <rFont val="Arial"/>
        <family val="2"/>
      </rPr>
      <t xml:space="preserve">and where </t>
    </r>
    <r>
      <rPr>
        <i/>
        <sz val="10"/>
        <rFont val="Arial"/>
        <family val="2"/>
      </rPr>
      <t>p033030/p033040/p033050</t>
    </r>
    <r>
      <rPr>
        <sz val="10"/>
        <rFont val="Arial"/>
        <family val="2"/>
      </rPr>
      <t xml:space="preserve"> = other family-related benefits: whether received [1: yes] / average monthly amount or lumpsum in NC / number of months [97: lumpsum].</t>
    </r>
  </si>
  <si>
    <r>
      <t>Including OAE</t>
    </r>
    <r>
      <rPr>
        <sz val="10"/>
        <rFont val="Arial"/>
        <family val="0"/>
      </rPr>
      <t xml:space="preserve">Δ ordinary </t>
    </r>
    <r>
      <rPr>
        <sz val="10"/>
        <rFont val="Arial"/>
        <family val="2"/>
      </rPr>
      <t>family benefits granted to all private sector employees irrespective of social insurance affiliation, but with a very low value.</t>
    </r>
  </si>
  <si>
    <t>OAEΔ ordinary family benefits</t>
  </si>
  <si>
    <t>Many children benefits
Orphans' pension
OAEΔ ordinary family benefits</t>
  </si>
  <si>
    <r>
      <t>V22 = sum(iV22) over individuals in household,
where iV22 =  [</t>
    </r>
    <r>
      <rPr>
        <i/>
        <sz val="10"/>
        <rFont val="Arial"/>
        <family val="2"/>
      </rPr>
      <t>p032920*p032930</t>
    </r>
    <r>
      <rPr>
        <sz val="10"/>
        <rFont val="Arial"/>
        <family val="2"/>
      </rPr>
      <t xml:space="preserve"> (or </t>
    </r>
    <r>
      <rPr>
        <i/>
        <sz val="10"/>
        <rFont val="Arial"/>
        <family val="2"/>
      </rPr>
      <t>p032920</t>
    </r>
    <r>
      <rPr>
        <sz val="10"/>
        <rFont val="Arial"/>
        <family val="2"/>
      </rPr>
      <t xml:space="preserve"> if </t>
    </r>
    <r>
      <rPr>
        <i/>
        <sz val="10"/>
        <rFont val="Arial"/>
        <family val="2"/>
      </rPr>
      <t>p032930</t>
    </r>
    <r>
      <rPr>
        <sz val="10"/>
        <rFont val="Arial"/>
        <family val="2"/>
      </rPr>
      <t xml:space="preserve">=97)] if </t>
    </r>
    <r>
      <rPr>
        <i/>
        <sz val="10"/>
        <rFont val="Arial"/>
        <family val="2"/>
      </rPr>
      <t>p032910</t>
    </r>
    <r>
      <rPr>
        <sz val="10"/>
        <rFont val="Arial"/>
        <family val="2"/>
      </rPr>
      <t>=1 + [</t>
    </r>
    <r>
      <rPr>
        <i/>
        <sz val="10"/>
        <rFont val="Arial"/>
        <family val="2"/>
      </rPr>
      <t xml:space="preserve">p032950*p032960 </t>
    </r>
    <r>
      <rPr>
        <sz val="10"/>
        <rFont val="Arial"/>
        <family val="2"/>
      </rPr>
      <t xml:space="preserve">(or </t>
    </r>
    <r>
      <rPr>
        <i/>
        <sz val="10"/>
        <rFont val="Arial"/>
        <family val="2"/>
      </rPr>
      <t>p032950</t>
    </r>
    <r>
      <rPr>
        <sz val="10"/>
        <rFont val="Arial"/>
        <family val="2"/>
      </rPr>
      <t xml:space="preserve"> if </t>
    </r>
    <r>
      <rPr>
        <i/>
        <sz val="10"/>
        <rFont val="Arial"/>
        <family val="2"/>
      </rPr>
      <t>p032960</t>
    </r>
    <r>
      <rPr>
        <sz val="10"/>
        <rFont val="Arial"/>
        <family val="2"/>
      </rPr>
      <t xml:space="preserve">=97)] if </t>
    </r>
    <r>
      <rPr>
        <i/>
        <sz val="10"/>
        <rFont val="Arial"/>
        <family val="2"/>
      </rPr>
      <t>p032940</t>
    </r>
    <r>
      <rPr>
        <sz val="10"/>
        <rFont val="Arial"/>
        <family val="2"/>
      </rPr>
      <t>=1,</t>
    </r>
    <r>
      <rPr>
        <i/>
        <sz val="10"/>
        <rFont val="Arial"/>
        <family val="2"/>
      </rPr>
      <t xml:space="preserve">
</t>
    </r>
    <r>
      <rPr>
        <sz val="10"/>
        <rFont val="Arial"/>
        <family val="2"/>
      </rPr>
      <t xml:space="preserve">and where </t>
    </r>
    <r>
      <rPr>
        <i/>
        <sz val="10"/>
        <rFont val="Arial"/>
        <family val="2"/>
      </rPr>
      <t>p032910/p032920/p032930</t>
    </r>
    <r>
      <rPr>
        <sz val="10"/>
        <rFont val="Arial"/>
        <family val="2"/>
      </rPr>
      <t xml:space="preserve"> = maternity allowance: whether received [1: yes] / average monthly amount or lumpsum in NC / number of months [97: lumpsum],
</t>
    </r>
    <r>
      <rPr>
        <i/>
        <sz val="10"/>
        <rFont val="Arial"/>
        <family val="2"/>
      </rPr>
      <t>p032940/p032950/p032960</t>
    </r>
    <r>
      <rPr>
        <sz val="10"/>
        <rFont val="Arial"/>
        <family val="2"/>
      </rPr>
      <t xml:space="preserve"> = birth allowance: whether received [1: yes] / average monthly amount or lumpsum in NC / number of months [97: lumpsum].</t>
    </r>
  </si>
  <si>
    <r>
      <t>V22S1 = sum(iV22S1) over individuals in household,
where iV22S1 =  [</t>
    </r>
    <r>
      <rPr>
        <i/>
        <sz val="10"/>
        <rFont val="Arial"/>
        <family val="2"/>
      </rPr>
      <t>p032920*p032930</t>
    </r>
    <r>
      <rPr>
        <sz val="10"/>
        <rFont val="Arial"/>
        <family val="2"/>
      </rPr>
      <t xml:space="preserve"> (or </t>
    </r>
    <r>
      <rPr>
        <i/>
        <sz val="10"/>
        <rFont val="Arial"/>
        <family val="2"/>
      </rPr>
      <t>p032920</t>
    </r>
    <r>
      <rPr>
        <sz val="10"/>
        <rFont val="Arial"/>
        <family val="2"/>
      </rPr>
      <t xml:space="preserve"> if </t>
    </r>
    <r>
      <rPr>
        <i/>
        <sz val="10"/>
        <rFont val="Arial"/>
        <family val="2"/>
      </rPr>
      <t>p032930</t>
    </r>
    <r>
      <rPr>
        <sz val="10"/>
        <rFont val="Arial"/>
        <family val="2"/>
      </rPr>
      <t xml:space="preserve">=97)] if </t>
    </r>
    <r>
      <rPr>
        <i/>
        <sz val="10"/>
        <rFont val="Arial"/>
        <family val="2"/>
      </rPr>
      <t>p032910</t>
    </r>
    <r>
      <rPr>
        <sz val="10"/>
        <rFont val="Arial"/>
        <family val="2"/>
      </rPr>
      <t>=1</t>
    </r>
    <r>
      <rPr>
        <sz val="10"/>
        <rFont val="Arial"/>
        <family val="2"/>
      </rPr>
      <t>,</t>
    </r>
    <r>
      <rPr>
        <i/>
        <sz val="10"/>
        <rFont val="Arial"/>
        <family val="2"/>
      </rPr>
      <t xml:space="preserve">
</t>
    </r>
    <r>
      <rPr>
        <sz val="10"/>
        <rFont val="Arial"/>
        <family val="2"/>
      </rPr>
      <t xml:space="preserve">and where </t>
    </r>
    <r>
      <rPr>
        <i/>
        <sz val="10"/>
        <rFont val="Arial"/>
        <family val="2"/>
      </rPr>
      <t>p032910/p032920/p032930</t>
    </r>
    <r>
      <rPr>
        <sz val="10"/>
        <rFont val="Arial"/>
        <family val="2"/>
      </rPr>
      <t xml:space="preserve"> = maternity allowance: whether received [1: yes] / average monthly amount or lumpsum in NC / number of months [97: lumpsum]</t>
    </r>
    <r>
      <rPr>
        <sz val="10"/>
        <rFont val="Arial"/>
        <family val="2"/>
      </rPr>
      <t>.</t>
    </r>
  </si>
  <si>
    <r>
      <t xml:space="preserve">V22S2 = sum(iV22S2) over individuals in household,
where iV22S2 =  </t>
    </r>
    <r>
      <rPr>
        <sz val="10"/>
        <rFont val="Arial"/>
        <family val="2"/>
      </rPr>
      <t>[</t>
    </r>
    <r>
      <rPr>
        <i/>
        <sz val="10"/>
        <rFont val="Arial"/>
        <family val="2"/>
      </rPr>
      <t xml:space="preserve">p032950*p032960 </t>
    </r>
    <r>
      <rPr>
        <sz val="10"/>
        <rFont val="Arial"/>
        <family val="2"/>
      </rPr>
      <t xml:space="preserve">(or </t>
    </r>
    <r>
      <rPr>
        <i/>
        <sz val="10"/>
        <rFont val="Arial"/>
        <family val="2"/>
      </rPr>
      <t>p032950</t>
    </r>
    <r>
      <rPr>
        <sz val="10"/>
        <rFont val="Arial"/>
        <family val="2"/>
      </rPr>
      <t xml:space="preserve"> if </t>
    </r>
    <r>
      <rPr>
        <i/>
        <sz val="10"/>
        <rFont val="Arial"/>
        <family val="2"/>
      </rPr>
      <t>p032960</t>
    </r>
    <r>
      <rPr>
        <sz val="10"/>
        <rFont val="Arial"/>
        <family val="2"/>
      </rPr>
      <t xml:space="preserve">=97)] if </t>
    </r>
    <r>
      <rPr>
        <i/>
        <sz val="10"/>
        <rFont val="Arial"/>
        <family val="2"/>
      </rPr>
      <t>p032940</t>
    </r>
    <r>
      <rPr>
        <sz val="10"/>
        <rFont val="Arial"/>
        <family val="2"/>
      </rPr>
      <t>=1,</t>
    </r>
    <r>
      <rPr>
        <i/>
        <sz val="10"/>
        <rFont val="Arial"/>
        <family val="2"/>
      </rPr>
      <t xml:space="preserve">
</t>
    </r>
    <r>
      <rPr>
        <sz val="10"/>
        <rFont val="Arial"/>
        <family val="2"/>
      </rPr>
      <t xml:space="preserve">and where </t>
    </r>
    <r>
      <rPr>
        <i/>
        <sz val="10"/>
        <rFont val="Arial"/>
        <family val="2"/>
      </rPr>
      <t>p032940/p032950/p032960</t>
    </r>
    <r>
      <rPr>
        <sz val="10"/>
        <rFont val="Arial"/>
        <family val="2"/>
      </rPr>
      <t xml:space="preserve"> = birth allowance: whether received [1: yes] / average monthly amount or lumpsum in NC / number of months [97: lumpsum].</t>
    </r>
  </si>
  <si>
    <t>This includes the maternity leave pay and hte lump-sum allowance at birth.
Because the maternity pay is received together with the wage, in most cases respondents report it with the wage and it is thus included in V1NET.</t>
  </si>
  <si>
    <t>Disability status of head</t>
  </si>
  <si>
    <t>D26</t>
  </si>
  <si>
    <t>Disability status of spouse</t>
  </si>
  <si>
    <t>D27</t>
  </si>
  <si>
    <t>PSOCRET1</t>
  </si>
  <si>
    <t>PSOCRET2</t>
  </si>
  <si>
    <t>Person basic old-age pension</t>
  </si>
  <si>
    <t>PSOCRET3</t>
  </si>
  <si>
    <t>Person early retirement benefit</t>
  </si>
  <si>
    <t>Person supplementary old-age benefit</t>
  </si>
  <si>
    <t>PSOCRET4</t>
  </si>
  <si>
    <t>Person survivors pension</t>
  </si>
  <si>
    <t>PSOCRETR</t>
  </si>
  <si>
    <t>Person other social retirement income</t>
  </si>
  <si>
    <t>PPRVPEN1</t>
  </si>
  <si>
    <t>PPRVPEN2</t>
  </si>
  <si>
    <t>PPRVPENR</t>
  </si>
  <si>
    <t>Person occupational pensions</t>
  </si>
  <si>
    <t>Person opting-out pensions</t>
  </si>
  <si>
    <t>Occupation in main job (1-digit ISCO accuracy)</t>
  </si>
  <si>
    <t>Unmarried mother's allowance</t>
  </si>
  <si>
    <t>V25SR</t>
  </si>
  <si>
    <t>Other means-tested allowance</t>
  </si>
  <si>
    <t>V26</t>
  </si>
  <si>
    <t xml:space="preserve">All Near-Cash Benefits </t>
  </si>
  <si>
    <t>V26S1</t>
  </si>
  <si>
    <t>Near cash food benefits</t>
  </si>
  <si>
    <t>V26S2</t>
  </si>
  <si>
    <t>Near cash housing benefits</t>
  </si>
  <si>
    <t>V26S3</t>
  </si>
  <si>
    <t>Near cash medical benefits</t>
  </si>
  <si>
    <t>V26S4</t>
  </si>
  <si>
    <t>Near cash heating benefits</t>
  </si>
  <si>
    <t>V26S5</t>
  </si>
  <si>
    <t>Near cash education benefits</t>
  </si>
  <si>
    <t>V26SR</t>
  </si>
  <si>
    <t>Other near cash means-tested benefits</t>
  </si>
  <si>
    <t>V27</t>
  </si>
  <si>
    <t>V28</t>
  </si>
  <si>
    <t>V29</t>
  </si>
  <si>
    <t>V30</t>
  </si>
  <si>
    <t>V31</t>
  </si>
  <si>
    <t>V31A</t>
  </si>
  <si>
    <t>V32</t>
  </si>
  <si>
    <t>Private Pensions</t>
  </si>
  <si>
    <t>V32S1</t>
  </si>
  <si>
    <t>Occupational pensions</t>
  </si>
  <si>
    <t>V32S2</t>
  </si>
  <si>
    <t>Opting out pensions</t>
  </si>
  <si>
    <t>V32SR</t>
  </si>
  <si>
    <t>Other private pension income</t>
  </si>
  <si>
    <t>V33</t>
  </si>
  <si>
    <t>Public Sector Pensions</t>
  </si>
  <si>
    <t>V34</t>
  </si>
  <si>
    <t xml:space="preserve">Alimony or Child Support </t>
  </si>
  <si>
    <t>V34X</t>
  </si>
  <si>
    <t>Alimony/child support paid</t>
  </si>
  <si>
    <t>V35</t>
  </si>
  <si>
    <t>Other Regular Private Income</t>
  </si>
  <si>
    <t>V35S1</t>
  </si>
  <si>
    <t>Regular transfers from relatives</t>
  </si>
  <si>
    <t>Variable construction</t>
  </si>
  <si>
    <t>Not available for households with no spouse or not whose spouse worked 1-14 hours last week and stated that s/he usually works irregular hours</t>
  </si>
  <si>
    <r>
      <t>Marital status</t>
    </r>
  </si>
  <si>
    <r>
      <t>h08hseqn</t>
    </r>
    <r>
      <rPr>
        <sz val="10"/>
        <rFont val="Arial"/>
        <family val="2"/>
      </rPr>
      <t xml:space="preserve"> = household sequence number</t>
    </r>
  </si>
  <si>
    <t>Citizenship</t>
  </si>
  <si>
    <t>Financial support or maintenance from spouse/former spouse outside the household</t>
  </si>
  <si>
    <t>Financial support or maintenance from relatives outside the household</t>
  </si>
  <si>
    <t>Financial support or maintenance from unrelated persons outside the household</t>
  </si>
  <si>
    <t>Reimbursement for income tax paid in previous years</t>
  </si>
  <si>
    <t>Income from inheritance or lottery winning</t>
  </si>
  <si>
    <t xml:space="preserve">Not available for households without spouse </t>
  </si>
  <si>
    <t>Net hourly income from salaried work of head of household</t>
  </si>
  <si>
    <t>Net hourly income from salaried work of spouse</t>
  </si>
  <si>
    <t>Net income from wage/salary/pay, extra payments for overtime or tips, any occasional extra payments (13th/14th salary, holiday pay, profit bonus, etc.) and income from secondary/casual job of the head of household</t>
  </si>
  <si>
    <t>PRIVATI = V34 + V35</t>
  </si>
  <si>
    <t>V25 + V26</t>
  </si>
  <si>
    <r>
      <t xml:space="preserve">Original variable descriptives 
</t>
    </r>
    <r>
      <rPr>
        <b/>
        <sz val="8"/>
        <color indexed="10"/>
        <rFont val="Arial"/>
        <family val="2"/>
      </rPr>
      <t>(For income and expenditure variables calculated from more than 1 original variable)
(Monthly amounts have been multiplied by the number of months received)</t>
    </r>
  </si>
  <si>
    <t>Monthly amounts have been multiplied by the number of months received (variables followed by a "y").</t>
  </si>
  <si>
    <t>Mortages/loans for the accommodation and rent</t>
  </si>
  <si>
    <t>Variable not separately available in ECHP (all supplements to pensions are not separable from the basic amount).</t>
  </si>
  <si>
    <t>Age in completed years of spouse</t>
  </si>
  <si>
    <t>Sex of head of household</t>
  </si>
  <si>
    <t>No information</t>
  </si>
  <si>
    <t>Highest attained level of technical education of the spouse</t>
  </si>
  <si>
    <t>Occupation in main job of the head of household</t>
  </si>
  <si>
    <t>Occupation in main job of the spouse</t>
  </si>
  <si>
    <t>Industry branch in main job of the head of household</t>
  </si>
  <si>
    <t>Industry branch in main job of the spouse</t>
  </si>
  <si>
    <r>
      <t xml:space="preserve">Economic sector (public versus private) of main job of the head of household </t>
    </r>
  </si>
  <si>
    <t>Economic sector (public versus private) of main job of the spouse</t>
  </si>
  <si>
    <t>Tenure of dwelling</t>
  </si>
  <si>
    <t>Number of persons below 18 in the household</t>
  </si>
  <si>
    <t>Age of the youngest person below 18 in the household</t>
  </si>
  <si>
    <t>Number of persons aged 65 to 74 in the household</t>
  </si>
  <si>
    <t>Number of persons aged 75 or more in the household</t>
  </si>
  <si>
    <t>Position in main job of head of household</t>
  </si>
  <si>
    <t xml:space="preserve">Head, spouse and (ever) married children are excluded. </t>
  </si>
  <si>
    <t xml:space="preserve">Educational level </t>
  </si>
  <si>
    <t xml:space="preserve">Occupational training </t>
  </si>
  <si>
    <t>V22SR</t>
  </si>
  <si>
    <t>Number of children under age 18</t>
  </si>
  <si>
    <t>D28</t>
  </si>
  <si>
    <t>Age of the youngest child</t>
  </si>
  <si>
    <t>NUM6574</t>
  </si>
  <si>
    <t>Number of persons aged 65 to 74</t>
  </si>
  <si>
    <t>NUMGE75</t>
  </si>
  <si>
    <t>Number of persons aged 75 or more</t>
  </si>
  <si>
    <t>ACTIVHD</t>
  </si>
  <si>
    <t>Activity status of head</t>
  </si>
  <si>
    <t>ACTIVSP</t>
  </si>
  <si>
    <t>Activity status of spouse</t>
  </si>
  <si>
    <t>IMMIGRHD</t>
  </si>
  <si>
    <t>Immigration status of head</t>
  </si>
  <si>
    <t>IMMIGRSP</t>
  </si>
  <si>
    <t>Immigration status of spouse</t>
  </si>
  <si>
    <t>LFSHD</t>
  </si>
  <si>
    <t>Labour force status of head</t>
  </si>
  <si>
    <t>LFSSP</t>
  </si>
  <si>
    <t>Labour force status of spouse</t>
  </si>
  <si>
    <t>WEEKHDFT</t>
  </si>
  <si>
    <t>Weeks worked full-time head</t>
  </si>
  <si>
    <t>WEEKSPFT</t>
  </si>
  <si>
    <t>Weeks worked full-time spouse</t>
  </si>
  <si>
    <t>WEEKHDPT</t>
  </si>
  <si>
    <t>Weeks worked part-time head</t>
  </si>
  <si>
    <t>WEEKSPPT</t>
  </si>
  <si>
    <t>Weeks worked part-time spouse</t>
  </si>
  <si>
    <t>WEEKHDUP</t>
  </si>
  <si>
    <t>Weeks unemployed head</t>
  </si>
  <si>
    <t>WEEKSPUP</t>
  </si>
  <si>
    <t>Weeks unemployed spouse</t>
  </si>
  <si>
    <t>HRSHD</t>
  </si>
  <si>
    <t>Hours worked per week head</t>
  </si>
  <si>
    <t>HRSSP</t>
  </si>
  <si>
    <t>Hours worked per week spouse</t>
  </si>
  <si>
    <t>Expenditure variables</t>
  </si>
  <si>
    <t>TOTEXP</t>
  </si>
  <si>
    <t>SOCTRANS = V16 + V17 + V18 + V19 + V20 + V21 + V22 + V23 + V24 + V25 + V26 + V34 + V35</t>
  </si>
  <si>
    <t>DPI = (V1 + V4 + V5 + V8 + V16 + V17 + V18 + V19 + V20 + V21 + V22 + V23 + V24 + V25 + V26 + V32 + V33 + V34 + V35 + V36) - (V7 + V11+ V13)</t>
  </si>
  <si>
    <t>SOCTRANS = V16 + V17 + V18 + V19 + V20 + V21 + V22 + V23 + V24 + V25 + V26</t>
  </si>
  <si>
    <t>SOCI = V16 + V17 + V18 + V19 + V20 + V21 + V22 + V23 + V24</t>
  </si>
  <si>
    <t>OTHSOCI = V16 + V17 + V18 + V22 + V23 + V24</t>
  </si>
  <si>
    <t>MEANSI = V25 + V26</t>
  </si>
  <si>
    <t>EARNING = V1 + V4 + V5</t>
  </si>
  <si>
    <t>SELFI = V4 + V5</t>
  </si>
  <si>
    <t>All ECHP income sources are allowed to be missing; LIS variables have been put to missing only when a main source is missing, whereas if tiny extra payments are concerned, missings are treated as zero in order to avoid too big a loss of information.</t>
  </si>
  <si>
    <t>DEFLATE = 1.</t>
  </si>
  <si>
    <t>CASENUM = sequential integer.</t>
  </si>
  <si>
    <t>D4 = sum(1) over individuals in household.</t>
  </si>
  <si>
    <t>D5 = 5.</t>
  </si>
  <si>
    <t>Not available for children and adults who are not in paid employment for 15+ hours</t>
  </si>
  <si>
    <t>Not available for children and adults who are not in employment</t>
  </si>
  <si>
    <t>Not available for children and adults who are not in employment for 15+ hours</t>
  </si>
  <si>
    <t>Value of non cash education benefits</t>
  </si>
  <si>
    <t>LIS income aggregates</t>
  </si>
  <si>
    <t>SELFI</t>
  </si>
  <si>
    <t>Total self employment income</t>
  </si>
  <si>
    <t>EARNING</t>
  </si>
  <si>
    <t>Total earnings</t>
  </si>
  <si>
    <t>FI</t>
  </si>
  <si>
    <t>Total factor income</t>
  </si>
  <si>
    <t>PENSIOI</t>
  </si>
  <si>
    <t>Total occupational pensions</t>
  </si>
  <si>
    <t>MI</t>
  </si>
  <si>
    <t>Total market income</t>
  </si>
  <si>
    <t>MEANSI</t>
  </si>
  <si>
    <t>Total means-tested income</t>
  </si>
  <si>
    <t>OTHSOCI</t>
  </si>
  <si>
    <t>Total social insurance (Excl. V19, V20 and V21)</t>
  </si>
  <si>
    <t>SOCI</t>
  </si>
  <si>
    <t>Total social insurance transfer</t>
  </si>
  <si>
    <t>SOCTRANS</t>
  </si>
  <si>
    <t>Total social transfers</t>
  </si>
  <si>
    <t>PRIVATI</t>
  </si>
  <si>
    <t>Total private transfers</t>
  </si>
  <si>
    <t>TRANSI</t>
  </si>
  <si>
    <t>Total transfer income</t>
  </si>
  <si>
    <t>GI</t>
  </si>
  <si>
    <t>Total gross income</t>
  </si>
  <si>
    <t>PAYROLL</t>
  </si>
  <si>
    <t>Total mandatory payroll taxes</t>
  </si>
  <si>
    <t>DPI</t>
  </si>
  <si>
    <t>Net disposable income</t>
  </si>
  <si>
    <t>V8S2</t>
  </si>
  <si>
    <t>Rental income</t>
  </si>
  <si>
    <t>V8S3</t>
  </si>
  <si>
    <t>Private savings plans</t>
  </si>
  <si>
    <t>V8S4</t>
  </si>
  <si>
    <t>Royalties</t>
  </si>
  <si>
    <t>V8SR</t>
  </si>
  <si>
    <t>Other cash property income</t>
  </si>
  <si>
    <r>
      <t xml:space="preserve">Original variable descriptives 
</t>
    </r>
    <r>
      <rPr>
        <b/>
        <sz val="8"/>
        <color indexed="10"/>
        <rFont val="Arial"/>
        <family val="2"/>
      </rPr>
      <t>(For income and expenditure variables calculated from more than 1 original variable)
(Please note that most original income variables are at the individual level)</t>
    </r>
  </si>
  <si>
    <t>V19 has been put to missing only when the main pension amounts are missing, whereas for other minor pension sources missings are treated as zero in order to avoid too big a loss of information.</t>
  </si>
  <si>
    <t xml:space="preserve">Lissification comments </t>
  </si>
  <si>
    <t>Unique household unit number</t>
  </si>
  <si>
    <t>YES</t>
  </si>
  <si>
    <t>LIS code</t>
  </si>
  <si>
    <t>COUNTRY</t>
  </si>
  <si>
    <t>Unique country/year id number</t>
  </si>
  <si>
    <t>HWEIGHT</t>
  </si>
  <si>
    <t>Partly aggregated over individuals (from ECHP individual level interview data, P-file) and partly directly from ECHP household level interview data (H-file)</t>
  </si>
  <si>
    <t>Age and sex are the two only variables available for the full roster of persons (i.e. even for those not interviewed).</t>
  </si>
  <si>
    <t>A general scheme does not exist, but there are several specific programmes: flat-rate allowance for children who are not supported, flat-rate living alloance for repatriates, allowance for people undergoing severe hardship (extraordinary circumstances), flat-rate maternity allowance for mothers with no financial suport, means-tested benefit to refugees of Greek origin coming from Eastern Europe, Egypt or Albania, family allowances for Greek emigrants returning to the country, OGA family allowances, flat-rate allowance for single-parent families, heating allowance for handicapped people.</t>
  </si>
  <si>
    <r>
      <t xml:space="preserve">ECHP variable </t>
    </r>
    <r>
      <rPr>
        <i/>
        <sz val="10"/>
        <rFont val="Arial"/>
        <family val="2"/>
      </rPr>
      <t>p083000/p083010/p083020</t>
    </r>
    <r>
      <rPr>
        <sz val="10"/>
        <rFont val="Arial"/>
        <family val="2"/>
      </rPr>
      <t xml:space="preserve"> (deserted wife's allowance) was not available for Greece.</t>
    </r>
  </si>
  <si>
    <t>Number of observations in universe</t>
  </si>
  <si>
    <t>V32 + V33</t>
  </si>
  <si>
    <t>PENSIOI = V32 + V33</t>
  </si>
  <si>
    <r>
      <t xml:space="preserve">ACTIVSP = </t>
    </r>
    <r>
      <rPr>
        <i/>
        <sz val="10"/>
        <rFont val="Arial"/>
        <family val="2"/>
      </rPr>
      <t xml:space="preserve">p080540 </t>
    </r>
    <r>
      <rPr>
        <sz val="10"/>
        <rFont val="Arial"/>
        <family val="2"/>
      </rPr>
      <t xml:space="preserve">if </t>
    </r>
    <r>
      <rPr>
        <i/>
        <sz val="10"/>
        <rFont val="Arial"/>
        <family val="2"/>
      </rPr>
      <t>p080540</t>
    </r>
    <r>
      <rPr>
        <sz val="10"/>
        <rFont val="Arial"/>
        <family val="2"/>
      </rPr>
      <t xml:space="preserve">&gt;0 &amp; </t>
    </r>
    <r>
      <rPr>
        <i/>
        <sz val="10"/>
        <rFont val="Arial"/>
        <family val="2"/>
      </rPr>
      <t>r08rel01</t>
    </r>
    <r>
      <rPr>
        <sz val="10"/>
        <rFont val="Arial"/>
        <family val="2"/>
      </rPr>
      <t xml:space="preserve">=1, 
ACTIVSP = 3 if </t>
    </r>
    <r>
      <rPr>
        <i/>
        <sz val="10"/>
        <rFont val="Arial"/>
        <family val="2"/>
      </rPr>
      <t>p080530</t>
    </r>
    <r>
      <rPr>
        <sz val="10"/>
        <rFont val="Arial"/>
        <family val="2"/>
      </rPr>
      <t xml:space="preserve">=2 &amp; </t>
    </r>
    <r>
      <rPr>
        <i/>
        <sz val="10"/>
        <rFont val="Arial"/>
        <family val="2"/>
      </rPr>
      <t>r08rel01</t>
    </r>
    <r>
      <rPr>
        <sz val="10"/>
        <rFont val="Arial"/>
        <family val="2"/>
      </rPr>
      <t xml:space="preserve">=1,
where </t>
    </r>
    <r>
      <rPr>
        <i/>
        <sz val="10"/>
        <rFont val="Arial"/>
        <family val="2"/>
      </rPr>
      <t>p080530</t>
    </r>
    <r>
      <rPr>
        <sz val="10"/>
        <rFont val="Arial"/>
        <family val="2"/>
      </rPr>
      <t xml:space="preserve"> = position in the business or organisation: whether supervises or coordinates the work of any personnel [1: yes; 2: no],
</t>
    </r>
    <r>
      <rPr>
        <i/>
        <sz val="10"/>
        <rFont val="Arial"/>
        <family val="2"/>
      </rPr>
      <t>p080540</t>
    </r>
    <r>
      <rPr>
        <sz val="10"/>
        <rFont val="Arial"/>
        <family val="2"/>
      </rPr>
      <t xml:space="preserve"> = position in the business or organisation: whether has a say on their pay or promotion [1: yes; 2: no],
</t>
    </r>
    <r>
      <rPr>
        <i/>
        <sz val="10"/>
        <rFont val="Arial"/>
        <family val="2"/>
      </rPr>
      <t>r08rel01</t>
    </r>
    <r>
      <rPr>
        <sz val="10"/>
        <rFont val="Arial"/>
        <family val="2"/>
      </rPr>
      <t xml:space="preserve"> = relation to person in line 1 [1: spouse/partner/cohabitee of head].</t>
    </r>
  </si>
  <si>
    <t>Farm self-employment income</t>
  </si>
  <si>
    <t>V5</t>
  </si>
  <si>
    <t>V6</t>
  </si>
  <si>
    <t>In-kind earnings</t>
  </si>
  <si>
    <t>V7</t>
  </si>
  <si>
    <t>Mandatory Contribution for Self-Employment</t>
  </si>
  <si>
    <t>V8</t>
  </si>
  <si>
    <t>Cash property income</t>
  </si>
  <si>
    <t>V9</t>
  </si>
  <si>
    <t>Noncash property income</t>
  </si>
  <si>
    <t>V10</t>
  </si>
  <si>
    <t>Person specific person information</t>
  </si>
  <si>
    <t>Mandatory Employee Contribution</t>
  </si>
  <si>
    <t>V14</t>
  </si>
  <si>
    <t>Other direct taxes</t>
  </si>
  <si>
    <t>V15</t>
  </si>
  <si>
    <t>Indirect taxes</t>
  </si>
  <si>
    <t>V16</t>
  </si>
  <si>
    <t>Sick Pay</t>
  </si>
  <si>
    <t>V17</t>
  </si>
  <si>
    <t>Accident Pay</t>
  </si>
  <si>
    <t>V18</t>
  </si>
  <si>
    <t>Disability Pay</t>
  </si>
  <si>
    <t>V19</t>
  </si>
  <si>
    <t>Social Retirement Benefits</t>
  </si>
  <si>
    <t>V19S1</t>
  </si>
  <si>
    <t>Basic old age benefit</t>
  </si>
  <si>
    <t>V19S2</t>
  </si>
  <si>
    <t>Supplementary old age benefit</t>
  </si>
  <si>
    <t>V19S3</t>
  </si>
  <si>
    <t>Early retirement benefit</t>
  </si>
  <si>
    <t>V19S4</t>
  </si>
  <si>
    <t>Survivor's pensions</t>
  </si>
  <si>
    <t>V19SR</t>
  </si>
  <si>
    <t>Other social retirement not included inV19S1-V19S4</t>
  </si>
  <si>
    <t>V20</t>
  </si>
  <si>
    <t>Family or Child Allowance</t>
  </si>
  <si>
    <t>V20S1</t>
  </si>
  <si>
    <t>Child allowance</t>
  </si>
  <si>
    <t>V20S2</t>
  </si>
  <si>
    <t>Advance maintenance (single parents pgm)</t>
  </si>
  <si>
    <t>V20S3</t>
  </si>
  <si>
    <t>Orphan's pension allowance</t>
  </si>
  <si>
    <t>V20SR</t>
  </si>
  <si>
    <t>Other child allowance amounts</t>
  </si>
  <si>
    <t>V21</t>
  </si>
  <si>
    <t>Unemployment Compensation</t>
  </si>
  <si>
    <t>V21S1</t>
  </si>
  <si>
    <t>Unemployment insurance</t>
  </si>
  <si>
    <t>V21S2</t>
  </si>
  <si>
    <t>Training or retraining allowance</t>
  </si>
  <si>
    <t>V21S3</t>
  </si>
  <si>
    <t>Placement/resettlement benefits</t>
  </si>
  <si>
    <t>V21SR</t>
  </si>
  <si>
    <t>Other unemployment benefits</t>
  </si>
  <si>
    <t>V22</t>
  </si>
  <si>
    <t>Maternity Allowances</t>
  </si>
  <si>
    <t>V22S1</t>
  </si>
  <si>
    <t>Pay replacement</t>
  </si>
  <si>
    <t>V22S2</t>
  </si>
  <si>
    <t>Birth premium</t>
  </si>
  <si>
    <t>Other maternity/paternity benefits</t>
  </si>
  <si>
    <t>V23</t>
  </si>
  <si>
    <t xml:space="preserve">Military/Vet/War Benefits </t>
  </si>
  <si>
    <t>V24</t>
  </si>
  <si>
    <t>Other Social Insurance</t>
  </si>
  <si>
    <t>V24S1</t>
  </si>
  <si>
    <t>Invalid care premium</t>
  </si>
  <si>
    <t>V24S2</t>
  </si>
  <si>
    <t>Non means-tested student premium</t>
  </si>
  <si>
    <t>V24SR</t>
  </si>
  <si>
    <t>Other social benefits</t>
  </si>
  <si>
    <t>V25</t>
  </si>
  <si>
    <t>Means-Tested Cash Benefits</t>
  </si>
  <si>
    <t>V25S1</t>
  </si>
  <si>
    <t xml:space="preserve">6 youngest child
7 2nd youngest child
8 3rd youngest child
61 4th youngest child
62 5th youngest child </t>
  </si>
  <si>
    <t>3 own child
4 step/adopted/foster child
5 sibling
6 step/adopted/foster sibling
7 grand child (including step/adopted/foster)
8 son/daughter in law
9 other relative
10 not related</t>
  </si>
  <si>
    <t>1 never married
2 married
3 separated
4 living together
5 divorced
6 widowed</t>
  </si>
  <si>
    <t>Value of non-cash child care benefits</t>
  </si>
  <si>
    <t>At present / past 7 days</t>
  </si>
  <si>
    <t>Self-defined current main activity status</t>
  </si>
  <si>
    <t>At present</t>
  </si>
  <si>
    <t>Industry in main job</t>
  </si>
  <si>
    <t>At present / past 4 weeks</t>
  </si>
  <si>
    <t>Total weekly hours usually worked (in all jobs), incl. overtime</t>
  </si>
  <si>
    <t>Social assistance</t>
  </si>
  <si>
    <t>V25S2</t>
  </si>
  <si>
    <t>Old age assistance</t>
  </si>
  <si>
    <t>V25S3</t>
  </si>
  <si>
    <t>Unemployment assistance</t>
  </si>
  <si>
    <t>V25S4</t>
  </si>
  <si>
    <t>1 male
2 female</t>
  </si>
  <si>
    <t>1 head of household
2 husband/wife of head
3 own child
4 step/adopted/foster child
5 sibling
6 step/adopted/foster sibling
7 grand child (including step/adopted/foster)
8 son/daughter in law
9 other relative
10 not related
11 own parent
12 step/adopted/foster parent, guardian
13 grand parent (including step/adopted/foster)
14 parent in law (including step/adopted/foster)</t>
  </si>
  <si>
    <t>1 tenant
2 owner, with mortgage
3 owner, without mortgage
4 owner, no info. on mortgage
5 rent-free dwelling</t>
  </si>
  <si>
    <t>Total family unit expenditures</t>
  </si>
  <si>
    <t>FOODEXP</t>
  </si>
  <si>
    <t>Food expenditures</t>
  </si>
  <si>
    <t>HOUSEXP</t>
  </si>
  <si>
    <t>Housing expenditures</t>
  </si>
  <si>
    <t>APPEXP</t>
  </si>
  <si>
    <t>Clothing expenditures</t>
  </si>
  <si>
    <t>TRANEXP</t>
  </si>
  <si>
    <t>Transportation expenditures</t>
  </si>
  <si>
    <t>CHCAREXP</t>
  </si>
  <si>
    <t>Child care expenditures</t>
  </si>
  <si>
    <t>EDUCEXP</t>
  </si>
  <si>
    <t>Education expenditures</t>
  </si>
  <si>
    <t>MEDEXP</t>
  </si>
  <si>
    <t>Out of pocket medical expenditures</t>
  </si>
  <si>
    <t>Income variables</t>
  </si>
  <si>
    <t>V1</t>
  </si>
  <si>
    <t>Number of persons with wages (from main or secondary/casual job) or self-employment income in household</t>
  </si>
  <si>
    <t>Earners are those individuals who receive an income from wages (from main or secondary/casual job) and/or self-employment.</t>
  </si>
  <si>
    <t>Starting from Wave V this variable is identically equal to 5.</t>
  </si>
  <si>
    <t>Citizenship of head of household</t>
  </si>
  <si>
    <t>Citizenship of spouse</t>
  </si>
  <si>
    <t xml:space="preserve">Highest completed level of general education </t>
  </si>
  <si>
    <t>Highest completed level of general education of the head of hosuehold</t>
  </si>
  <si>
    <t>Highest completed level of general education of spouse</t>
  </si>
  <si>
    <t>Highest attained level of technical education of head of household</t>
  </si>
  <si>
    <t>Not available for households with no spouse or spouse not in employment</t>
  </si>
  <si>
    <t>Not available for households with no spouse or spouse not in employment (15+ hours)</t>
  </si>
  <si>
    <t>Marital status of the head of household</t>
  </si>
  <si>
    <t>Marital status of the spouse</t>
  </si>
  <si>
    <t>Whether head of household has a chronical physical or mental health problem, illness or disability</t>
  </si>
  <si>
    <t>Whether spouse has a chronical physical or mental health problem, illness or disability</t>
  </si>
  <si>
    <t>Whether has a chronical physical or mental health problem, illness or disability</t>
  </si>
  <si>
    <t>Not available for households with no spouse or spouse not in paid employment (15+ hours)</t>
  </si>
  <si>
    <t>Self-defined current main activity status of head of household</t>
  </si>
  <si>
    <t>Self-defined current main activity status of spouse</t>
  </si>
  <si>
    <t>V8S1</t>
  </si>
  <si>
    <t>Interests and dividends</t>
  </si>
  <si>
    <t>Value of non cash food benefits</t>
  </si>
  <si>
    <t>Not available for households without spouse or whose spouse is not currently in employment (15+ hours) and did not carry out any paid job in the last 7 days (1-14 hours), or is currently in employment (15+ hours) but was unable or unwilling to give number of hours worked</t>
  </si>
  <si>
    <t>Total weekly hours usually worked (in all jobs, incl. overtime) by the head of household</t>
  </si>
  <si>
    <t>Total weekly hours usually worked (in all jobs, incl. overtime) by the spouse</t>
  </si>
  <si>
    <t>Not available for persons who worked 1-14 hours last week and stated that they usually work irregular hours</t>
  </si>
  <si>
    <t>Sample weight</t>
  </si>
  <si>
    <t>DEFLATE</t>
  </si>
  <si>
    <t>Deflation factor</t>
  </si>
  <si>
    <t>HSLOT1</t>
  </si>
  <si>
    <t>Country specific household information</t>
  </si>
  <si>
    <t>NO</t>
  </si>
  <si>
    <t>HSLOT2</t>
  </si>
  <si>
    <t>Demographic variables</t>
  </si>
  <si>
    <t>MARRIED</t>
  </si>
  <si>
    <t>Married couple indicator</t>
  </si>
  <si>
    <t>D1</t>
  </si>
  <si>
    <t>Age of head</t>
  </si>
  <si>
    <t>D2</t>
  </si>
  <si>
    <t>Age of spouse</t>
  </si>
  <si>
    <t>D3</t>
  </si>
  <si>
    <t>Sex of head</t>
  </si>
  <si>
    <t>D4</t>
  </si>
  <si>
    <t>Number of persons in household</t>
  </si>
  <si>
    <t>D5</t>
  </si>
  <si>
    <t>Family structure</t>
  </si>
  <si>
    <t>D6</t>
  </si>
  <si>
    <t>Number of earners</t>
  </si>
  <si>
    <t>D7</t>
  </si>
  <si>
    <t>Geographic location indicator A</t>
  </si>
  <si>
    <t>D8</t>
  </si>
  <si>
    <t>Ethnicity/Nationality of head</t>
  </si>
  <si>
    <t>ETHNATSP</t>
  </si>
  <si>
    <t>Ethnicity/Nationality of spouse</t>
  </si>
  <si>
    <t>D10</t>
  </si>
  <si>
    <t>Educational level of head</t>
  </si>
  <si>
    <t>D11</t>
  </si>
  <si>
    <t>Educational level of spouse</t>
  </si>
  <si>
    <t>D12</t>
  </si>
  <si>
    <t>Occupational training of head</t>
  </si>
  <si>
    <t>D13</t>
  </si>
  <si>
    <t>Occupational training of spouse</t>
  </si>
  <si>
    <t>D14</t>
  </si>
  <si>
    <t>Occupation of head</t>
  </si>
  <si>
    <t>D15</t>
  </si>
  <si>
    <t>PERSON LEVEL VARIABLES</t>
  </si>
  <si>
    <t>PPNUM</t>
  </si>
  <si>
    <t>Person number</t>
  </si>
  <si>
    <t>PWEIGHT</t>
  </si>
  <si>
    <t>Person weight</t>
  </si>
  <si>
    <t>PSLOT1</t>
  </si>
  <si>
    <t>PSLOT2</t>
  </si>
  <si>
    <t>PAGE</t>
  </si>
  <si>
    <t>Age</t>
  </si>
  <si>
    <t>PSEX</t>
  </si>
  <si>
    <t>Sex</t>
  </si>
  <si>
    <t>PETHNAT</t>
  </si>
  <si>
    <t>Ethnicity/nationality</t>
  </si>
  <si>
    <t>PIMMIGR</t>
  </si>
  <si>
    <t>Immigration Status</t>
  </si>
  <si>
    <t>PMART</t>
  </si>
  <si>
    <t>Marital status</t>
  </si>
  <si>
    <t>PREL</t>
  </si>
  <si>
    <t>Relationship</t>
  </si>
  <si>
    <t>PEDUC</t>
  </si>
  <si>
    <t>PTOCC</t>
  </si>
  <si>
    <t>POCC</t>
  </si>
  <si>
    <t>Occupation</t>
  </si>
  <si>
    <t>PIND</t>
  </si>
  <si>
    <t>Industry</t>
  </si>
  <si>
    <t>PTYPEWK</t>
  </si>
  <si>
    <t>Type (status) of worker</t>
  </si>
  <si>
    <t>PDISABL</t>
  </si>
  <si>
    <t>Disability status</t>
  </si>
  <si>
    <t>PLFS</t>
  </si>
  <si>
    <t>Labor force status</t>
  </si>
  <si>
    <t>PACTIV</t>
  </si>
  <si>
    <t xml:space="preserve">Activity code (occupation) </t>
  </si>
  <si>
    <t>PWEEKFT</t>
  </si>
  <si>
    <t>Weeks worked full time</t>
  </si>
  <si>
    <t>PWEEKPT</t>
  </si>
  <si>
    <t>Weeks worked part time</t>
  </si>
  <si>
    <t>PWEEKUP</t>
  </si>
  <si>
    <t>Weeks unemployed</t>
  </si>
  <si>
    <t>PHOURS</t>
  </si>
  <si>
    <t>Hours worked per week</t>
  </si>
  <si>
    <t>PHRWAGE</t>
  </si>
  <si>
    <t>Hourly wage rate</t>
  </si>
  <si>
    <t>PGWAGE</t>
  </si>
  <si>
    <t>Gross wage/salary</t>
  </si>
  <si>
    <t>PNWAGE</t>
  </si>
  <si>
    <t>Net wage/salary</t>
  </si>
  <si>
    <t>PUNEMP</t>
  </si>
  <si>
    <t>Unemployment compensation</t>
  </si>
  <si>
    <t>PSOCRET</t>
  </si>
  <si>
    <t>Age and sex are the two only variables available for the full roster of persons (i.e. even for those not interviewed, see comment for CASENUM).</t>
  </si>
  <si>
    <t xml:space="preserve">Basic old-age pension </t>
  </si>
  <si>
    <t>Early retirement pension</t>
  </si>
  <si>
    <t xml:space="preserve">Basic widows' pension </t>
  </si>
  <si>
    <t>Basic old-age pension 
Basic widow's pension 
Early retirement pension</t>
  </si>
  <si>
    <t>Supplementary old-age pensions
Supplementary widows' pensions
Parallel old-age pensions
Parallel widows' pensions</t>
  </si>
  <si>
    <t>Supplementary old-age pensions
Supplementary widows' pensions
Parallel old-age pensions
Parallel widows' pensions
Pensions from abroad</t>
  </si>
  <si>
    <t>Some missings with consistent pattern were imputed to the median amount of those receiving it.</t>
  </si>
  <si>
    <t>Tenure (owned/rented housing)</t>
  </si>
  <si>
    <t>D25</t>
  </si>
  <si>
    <t>The mortage/loan (including both capital and interest, but excluding tax relief) includes mortgages for house purchase, as well as loans for major repairs, extensions, etc. 
The rent amount includes any services or charges which are paid with the rent. Net monthly rent will be indicated only in the cases where rent allowance is directly paid to the landlord or the rent is paertly or wholly paid by a relative and the occupier does not know the total amount paid to the landlord.</t>
  </si>
  <si>
    <t>Including assets increases (in real estate, shares, capital, etc.) from irregular sources worth GRD 400,000 or more; this does not include proceeds from sale of already existing property to buy another, selling shares, withdrawals from saving, loans received, capital reinvestment, etc.</t>
  </si>
  <si>
    <t>Original values given in 1-digit accuracy ISCO88, LIS reshaped them to fit the 4-digit level.</t>
  </si>
  <si>
    <t>The labels contain the following original categories:
2: an apprenticeship of less than one year duration, includign both that within a system providing both work and complementary instruction elsewhere, and any other training or apprenticeship covering training at a vocational school or college and in a working environment;  
3: specific vocational training of one year or longer in a working environment (i.e. without complementary instruction at a school or college);
4: vocational training of one year or longer within a system providing both work and complementary instruction elsewhere (i.e. any form of dual system including apprenticeship);
5: specific vocational training of one year or longer at a vocational school or college;
6: third level qualification, such as technical college;
7: other type of vocational training not elsewhere classified.</t>
  </si>
  <si>
    <t xml:space="preserve">Private sector includes: profit-making enterprises of all kinds controlled by private capital; non-profit or charitable or voluntary agencies and organisations, if they are privately owned and financed, even if much of their income is derived from government contracts, e.g. cultural associations, local societies, charity intitutions, amateur atheletic associations, boarding houses for children with special needs, etc.
Public and wider public sector includes: central or regional or local government (such as MInistries, General Secretariats, Prefectures, Public schools of primary and secondary education, Post Office Savings Bank, Rural Health Center, etc.), legal entities of public law (such as Municipalities and Communes, Universities and Schools of third-level education, research centers, state hospitals and health centers, insurance funds of obligatory insurance, churches, etc.), and legal entities of private law (such as state utilities or services, the Greek Center of Productivity, IGME, the Agricultural Bank, or other organisations and enterprises under the legal form of the societe anonyme directly run by the State. </t>
  </si>
  <si>
    <t>1 head
2 wife or steady partner 
3 oldest other adult 
4 2nd oldest oth adlt 
5 3rd oldest oth adlt 
31 4th oldest oth adlt 
32 5th oldest oth  dlt 
33 6th oldest oth adlt</t>
  </si>
  <si>
    <t>Unlike other ECHP countries, the year of immigration was not supplied by Greece.</t>
  </si>
  <si>
    <t>Social retirement</t>
  </si>
  <si>
    <t>PPRVPEN</t>
  </si>
  <si>
    <t>Private pensions</t>
  </si>
  <si>
    <t>PPUBPEN</t>
  </si>
  <si>
    <t>Public sector pensions</t>
  </si>
  <si>
    <t>PMEEC</t>
  </si>
  <si>
    <t>PMERC</t>
  </si>
  <si>
    <t>PYTAX</t>
  </si>
  <si>
    <t>PWTAX</t>
  </si>
  <si>
    <t>Property/wealth taxes</t>
  </si>
  <si>
    <t>CHILD LEVEL VARIABLES</t>
  </si>
  <si>
    <t>Unique Unit Number</t>
  </si>
  <si>
    <t>Person Number</t>
  </si>
  <si>
    <t>Unique Country Id</t>
  </si>
  <si>
    <t>CWEIGHT</t>
  </si>
  <si>
    <t>Child weight</t>
  </si>
  <si>
    <t>CAGE</t>
  </si>
  <si>
    <t>Age of child</t>
  </si>
  <si>
    <t>CSEX</t>
  </si>
  <si>
    <t>Sex of child</t>
  </si>
  <si>
    <t>CREL</t>
  </si>
  <si>
    <t>Relationship of child</t>
  </si>
  <si>
    <t>V24S3</t>
  </si>
  <si>
    <t>Non means-tested child-care benefit</t>
  </si>
  <si>
    <t>5 household</t>
  </si>
  <si>
    <t>Note that if there is a married couple and the head is female, the head is switched with the spouse, so that the head is male.</t>
  </si>
  <si>
    <t>Deflation factor serves to correct for extreme high inflation for some Eastern European countries. Value if per default 1 in other countries.</t>
  </si>
  <si>
    <t>Non-farm self-employment income</t>
  </si>
  <si>
    <t>Variable not available in ECHP.</t>
  </si>
  <si>
    <t>Variable label</t>
  </si>
  <si>
    <t>Present in file</t>
  </si>
  <si>
    <t>Value labels</t>
  </si>
  <si>
    <t>V8X</t>
  </si>
  <si>
    <t>V35X</t>
  </si>
  <si>
    <t>0 no couple present in household
1 married couple
2 married couple, head and spouse interchanged by LIS
3 non-married cohabiting couple
4 non-married cohabiting couple, LIS interchanged partners
5  non-married cohabiting couple, both partners same sex</t>
  </si>
  <si>
    <t>Market value: residence (homeowners)</t>
  </si>
  <si>
    <t>V11</t>
  </si>
  <si>
    <t>Income taxes</t>
  </si>
  <si>
    <t>V12</t>
  </si>
  <si>
    <t>Property or wealth taxes</t>
  </si>
  <si>
    <t>V13</t>
  </si>
  <si>
    <t>Including the many children benefits (lifetime pension for mothers of many children, large family benefit, 3rd child benefit).
Please note that the lifetime pension for mothers of many children can go also to elderly households whose children have long left the parental home.
Please also note that the occupational family benefits (OAEΔ ordinary family benefits for private sector employees and unemployed, and civil servants family allowance) are elsewhere (the first in V20SR and the latter in V1NET as they are paid with the wage and are not separable).</t>
  </si>
  <si>
    <t>In Greece there is no deseted wife allowance. There is a means-tested benefit for single parents (unprotected chld benefit) included in V25S4.</t>
  </si>
  <si>
    <t>Including other benefits or assitance not elsewhere classified (namely benefits for construction workers, for timber workers, for farmer workers, etc.).</t>
  </si>
  <si>
    <t>Allowance for care of invalid dependants</t>
  </si>
  <si>
    <t>Allowance for care of invalid dependants
Other benefits or assitance n.e.c.</t>
  </si>
  <si>
    <t>Other benefits or assitance n.e.c.</t>
  </si>
  <si>
    <t>This variable mainly contains old-age and widows pensions from abroad, but also contains some other pensions (coding errors plus a few cases of pensioner social solidarity benefit from EKAΣ and farmer basic pension).</t>
  </si>
  <si>
    <t>ECHP individual level interview data (P-file, Waves 1 to 3)</t>
  </si>
  <si>
    <t xml:space="preserve">1 less than first stage of secondary level 
2 first stage of secondary level
3 second stage of secondary level
4 third level other than university degree 
5 initial university degree, or eqivalent 
6 higher university degree, or post-doctorate </t>
  </si>
  <si>
    <t>Immigration status (whether native or foreign born)</t>
  </si>
  <si>
    <t>1 native born
2 foreign born</t>
  </si>
  <si>
    <r>
      <t xml:space="preserve">PEDUC = 1 if </t>
    </r>
    <r>
      <rPr>
        <i/>
        <sz val="10"/>
        <rFont val="Arial"/>
        <family val="2"/>
      </rPr>
      <t>p033820</t>
    </r>
    <r>
      <rPr>
        <sz val="10"/>
        <rFont val="Arial"/>
        <family val="2"/>
      </rPr>
      <t xml:space="preserve">=4 or, if missing, </t>
    </r>
    <r>
      <rPr>
        <i/>
        <sz val="10"/>
        <rFont val="Arial"/>
        <family val="2"/>
      </rPr>
      <t>p02382</t>
    </r>
    <r>
      <rPr>
        <sz val="10"/>
        <rFont val="Arial"/>
        <family val="2"/>
      </rPr>
      <t xml:space="preserve">=4 or, if missing, </t>
    </r>
    <r>
      <rPr>
        <i/>
        <sz val="10"/>
        <rFont val="Arial"/>
        <family val="2"/>
      </rPr>
      <t>p01341</t>
    </r>
    <r>
      <rPr>
        <sz val="10"/>
        <rFont val="Arial"/>
        <family val="2"/>
      </rPr>
      <t xml:space="preserve">=4,
PEDUC = 2 if </t>
    </r>
    <r>
      <rPr>
        <i/>
        <sz val="10"/>
        <rFont val="Arial"/>
        <family val="2"/>
      </rPr>
      <t>p033820</t>
    </r>
    <r>
      <rPr>
        <sz val="10"/>
        <rFont val="Arial"/>
        <family val="2"/>
      </rPr>
      <t xml:space="preserve">=3 or, if missing, </t>
    </r>
    <r>
      <rPr>
        <i/>
        <sz val="10"/>
        <rFont val="Arial"/>
        <family val="2"/>
      </rPr>
      <t>p02382</t>
    </r>
    <r>
      <rPr>
        <sz val="10"/>
        <rFont val="Arial"/>
        <family val="2"/>
      </rPr>
      <t xml:space="preserve">=3 or, if missing, </t>
    </r>
    <r>
      <rPr>
        <i/>
        <sz val="10"/>
        <rFont val="Arial"/>
        <family val="2"/>
      </rPr>
      <t>p01341</t>
    </r>
    <r>
      <rPr>
        <sz val="10"/>
        <rFont val="Arial"/>
        <family val="2"/>
      </rPr>
      <t xml:space="preserve">=3,
PEDUC = 3 if </t>
    </r>
    <r>
      <rPr>
        <i/>
        <sz val="10"/>
        <rFont val="Arial"/>
        <family val="2"/>
      </rPr>
      <t>p033820</t>
    </r>
    <r>
      <rPr>
        <sz val="10"/>
        <rFont val="Arial"/>
        <family val="2"/>
      </rPr>
      <t xml:space="preserve">=2 or, if missing, </t>
    </r>
    <r>
      <rPr>
        <i/>
        <sz val="10"/>
        <rFont val="Arial"/>
        <family val="2"/>
      </rPr>
      <t>p02382</t>
    </r>
    <r>
      <rPr>
        <sz val="10"/>
        <rFont val="Arial"/>
        <family val="2"/>
      </rPr>
      <t xml:space="preserve">=2 or, if missing, </t>
    </r>
    <r>
      <rPr>
        <i/>
        <sz val="10"/>
        <rFont val="Arial"/>
        <family val="2"/>
      </rPr>
      <t>p01341</t>
    </r>
    <r>
      <rPr>
        <sz val="10"/>
        <rFont val="Arial"/>
        <family val="2"/>
      </rPr>
      <t>=2,
PEDUC = 4 if (</t>
    </r>
    <r>
      <rPr>
        <i/>
        <sz val="10"/>
        <rFont val="Arial"/>
        <family val="2"/>
      </rPr>
      <t>p033820</t>
    </r>
    <r>
      <rPr>
        <sz val="10"/>
        <rFont val="Arial"/>
        <family val="2"/>
      </rPr>
      <t xml:space="preserve">=1 &amp; </t>
    </r>
    <r>
      <rPr>
        <i/>
        <sz val="10"/>
        <rFont val="Arial"/>
        <family val="2"/>
      </rPr>
      <t>p033830</t>
    </r>
    <r>
      <rPr>
        <sz val="10"/>
        <rFont val="Arial"/>
        <family val="2"/>
      </rPr>
      <t>&gt;=3) or, if missing, (</t>
    </r>
    <r>
      <rPr>
        <i/>
        <sz val="10"/>
        <rFont val="Arial"/>
        <family val="2"/>
      </rPr>
      <t>p02382</t>
    </r>
    <r>
      <rPr>
        <sz val="10"/>
        <rFont val="Arial"/>
        <family val="2"/>
      </rPr>
      <t xml:space="preserve">=1 &amp; </t>
    </r>
    <r>
      <rPr>
        <i/>
        <sz val="10"/>
        <rFont val="Arial"/>
        <family val="2"/>
      </rPr>
      <t>p02383</t>
    </r>
    <r>
      <rPr>
        <sz val="10"/>
        <rFont val="Arial"/>
        <family val="2"/>
      </rPr>
      <t>&gt;=3) or, if missing, (</t>
    </r>
    <r>
      <rPr>
        <i/>
        <sz val="10"/>
        <rFont val="Arial"/>
        <family val="2"/>
      </rPr>
      <t>p01341</t>
    </r>
    <r>
      <rPr>
        <sz val="10"/>
        <rFont val="Arial"/>
        <family val="2"/>
      </rPr>
      <t xml:space="preserve">=1 &amp; </t>
    </r>
    <r>
      <rPr>
        <i/>
        <sz val="10"/>
        <rFont val="Arial"/>
        <family val="2"/>
      </rPr>
      <t>p01342&gt;</t>
    </r>
    <r>
      <rPr>
        <sz val="10"/>
        <rFont val="Arial"/>
        <family val="2"/>
      </rPr>
      <t>=3),
PEDUC = 5 if (</t>
    </r>
    <r>
      <rPr>
        <i/>
        <sz val="10"/>
        <rFont val="Arial"/>
        <family val="2"/>
      </rPr>
      <t>p033820</t>
    </r>
    <r>
      <rPr>
        <sz val="10"/>
        <rFont val="Arial"/>
        <family val="2"/>
      </rPr>
      <t xml:space="preserve">=1 &amp; </t>
    </r>
    <r>
      <rPr>
        <i/>
        <sz val="10"/>
        <rFont val="Arial"/>
        <family val="2"/>
      </rPr>
      <t>p033830</t>
    </r>
    <r>
      <rPr>
        <sz val="10"/>
        <rFont val="Arial"/>
        <family val="2"/>
      </rPr>
      <t>=2) or, if missing, (</t>
    </r>
    <r>
      <rPr>
        <i/>
        <sz val="10"/>
        <rFont val="Arial"/>
        <family val="2"/>
      </rPr>
      <t>p02382</t>
    </r>
    <r>
      <rPr>
        <sz val="10"/>
        <rFont val="Arial"/>
        <family val="2"/>
      </rPr>
      <t xml:space="preserve">=1 &amp; </t>
    </r>
    <r>
      <rPr>
        <i/>
        <sz val="10"/>
        <rFont val="Arial"/>
        <family val="2"/>
      </rPr>
      <t>p02383</t>
    </r>
    <r>
      <rPr>
        <sz val="10"/>
        <rFont val="Arial"/>
        <family val="2"/>
      </rPr>
      <t>=2) or, if missing, (</t>
    </r>
    <r>
      <rPr>
        <i/>
        <sz val="10"/>
        <rFont val="Arial"/>
        <family val="2"/>
      </rPr>
      <t>p01341</t>
    </r>
    <r>
      <rPr>
        <sz val="10"/>
        <rFont val="Arial"/>
        <family val="2"/>
      </rPr>
      <t xml:space="preserve">=1 &amp; </t>
    </r>
    <r>
      <rPr>
        <i/>
        <sz val="10"/>
        <rFont val="Arial"/>
        <family val="2"/>
      </rPr>
      <t>p01342</t>
    </r>
    <r>
      <rPr>
        <sz val="10"/>
        <rFont val="Arial"/>
        <family val="2"/>
      </rPr>
      <t>=2),
PEDUC = 6 if (</t>
    </r>
    <r>
      <rPr>
        <i/>
        <sz val="10"/>
        <rFont val="Arial"/>
        <family val="2"/>
      </rPr>
      <t>p033820</t>
    </r>
    <r>
      <rPr>
        <sz val="10"/>
        <rFont val="Arial"/>
        <family val="2"/>
      </rPr>
      <t xml:space="preserve">=1 &amp; </t>
    </r>
    <r>
      <rPr>
        <i/>
        <sz val="10"/>
        <rFont val="Arial"/>
        <family val="2"/>
      </rPr>
      <t>p033830</t>
    </r>
    <r>
      <rPr>
        <sz val="10"/>
        <rFont val="Arial"/>
        <family val="2"/>
      </rPr>
      <t>=1) or, if missing, (</t>
    </r>
    <r>
      <rPr>
        <i/>
        <sz val="10"/>
        <rFont val="Arial"/>
        <family val="2"/>
      </rPr>
      <t>p02382</t>
    </r>
    <r>
      <rPr>
        <sz val="10"/>
        <rFont val="Arial"/>
        <family val="2"/>
      </rPr>
      <t xml:space="preserve">=1 &amp; </t>
    </r>
    <r>
      <rPr>
        <i/>
        <sz val="10"/>
        <rFont val="Arial"/>
        <family val="2"/>
      </rPr>
      <t>p02383</t>
    </r>
    <r>
      <rPr>
        <sz val="10"/>
        <rFont val="Arial"/>
        <family val="2"/>
      </rPr>
      <t>=1) or, if missing, (</t>
    </r>
    <r>
      <rPr>
        <i/>
        <sz val="10"/>
        <rFont val="Arial"/>
        <family val="2"/>
      </rPr>
      <t>p01341</t>
    </r>
    <r>
      <rPr>
        <sz val="10"/>
        <rFont val="Arial"/>
        <family val="2"/>
      </rPr>
      <t xml:space="preserve">=1 &amp; </t>
    </r>
    <r>
      <rPr>
        <i/>
        <sz val="10"/>
        <rFont val="Arial"/>
        <family val="2"/>
      </rPr>
      <t>p01342</t>
    </r>
    <r>
      <rPr>
        <sz val="10"/>
        <rFont val="Arial"/>
        <family val="2"/>
      </rPr>
      <t>=1),
where</t>
    </r>
    <r>
      <rPr>
        <i/>
        <sz val="10"/>
        <rFont val="Arial"/>
        <family val="2"/>
      </rPr>
      <t xml:space="preserve"> p033820/p02382/p01341 </t>
    </r>
    <r>
      <rPr>
        <sz val="10"/>
        <rFont val="Arial"/>
        <family val="2"/>
      </rPr>
      <t xml:space="preserve">= highest level of general education completed, Waves 3/2/1,
</t>
    </r>
    <r>
      <rPr>
        <i/>
        <sz val="10"/>
        <rFont val="Arial"/>
        <family val="2"/>
      </rPr>
      <t xml:space="preserve">p033830/p02383/p01342 = </t>
    </r>
    <r>
      <rPr>
        <sz val="10"/>
        <rFont val="Arial"/>
        <family val="2"/>
      </rPr>
      <t>type of third level completed,  Waves 3/2/1.</t>
    </r>
  </si>
  <si>
    <t>The whole year 1995 (actual amount of each month)</t>
  </si>
  <si>
    <r>
      <t>V25S1 = {</t>
    </r>
    <r>
      <rPr>
        <i/>
        <sz val="10"/>
        <rFont val="Arial"/>
        <family val="2"/>
      </rPr>
      <t>h031060</t>
    </r>
    <r>
      <rPr>
        <sz val="10"/>
        <rFont val="Arial"/>
        <family val="2"/>
      </rPr>
      <t>*[sum(1) over months in year if (</t>
    </r>
    <r>
      <rPr>
        <i/>
        <sz val="10"/>
        <rFont val="Arial"/>
        <family val="2"/>
      </rPr>
      <t>h030940/.../h031050</t>
    </r>
    <r>
      <rPr>
        <sz val="10"/>
        <rFont val="Arial"/>
        <family val="2"/>
      </rPr>
      <t xml:space="preserve">=1 &amp; </t>
    </r>
    <r>
      <rPr>
        <i/>
        <sz val="10"/>
        <rFont val="Arial"/>
        <family val="2"/>
      </rPr>
      <t>h030920</t>
    </r>
    <r>
      <rPr>
        <sz val="10"/>
        <rFont val="Arial"/>
        <family val="2"/>
      </rPr>
      <t>=1) or 12 if (</t>
    </r>
    <r>
      <rPr>
        <i/>
        <sz val="10"/>
        <rFont val="Arial"/>
        <family val="2"/>
      </rPr>
      <t>h030935</t>
    </r>
    <r>
      <rPr>
        <sz val="10"/>
        <rFont val="Arial"/>
        <family val="2"/>
      </rPr>
      <t xml:space="preserve">=1 &amp; </t>
    </r>
    <r>
      <rPr>
        <i/>
        <sz val="10"/>
        <rFont val="Arial"/>
        <family val="2"/>
      </rPr>
      <t>h030920</t>
    </r>
    <r>
      <rPr>
        <sz val="10"/>
        <rFont val="Arial"/>
        <family val="2"/>
      </rPr>
      <t xml:space="preserve">=1) or </t>
    </r>
    <r>
      <rPr>
        <i/>
        <sz val="10"/>
        <rFont val="Arial"/>
        <family val="2"/>
      </rPr>
      <t>h030930</t>
    </r>
    <r>
      <rPr>
        <sz val="10"/>
        <rFont val="Arial"/>
        <family val="2"/>
      </rPr>
      <t xml:space="preserve"> if </t>
    </r>
    <r>
      <rPr>
        <i/>
        <sz val="10"/>
        <rFont val="Arial"/>
        <family val="2"/>
      </rPr>
      <t>h030920</t>
    </r>
    <r>
      <rPr>
        <sz val="10"/>
        <rFont val="Arial"/>
        <family val="2"/>
      </rPr>
      <t xml:space="preserve">&gt;1]} if </t>
    </r>
    <r>
      <rPr>
        <i/>
        <sz val="10"/>
        <rFont val="Arial"/>
        <family val="2"/>
      </rPr>
      <t>h030900</t>
    </r>
    <r>
      <rPr>
        <sz val="10"/>
        <rFont val="Arial"/>
        <family val="2"/>
      </rPr>
      <t xml:space="preserve">=1 &amp; </t>
    </r>
    <r>
      <rPr>
        <i/>
        <sz val="10"/>
        <rFont val="Arial"/>
        <family val="2"/>
      </rPr>
      <t>h030910</t>
    </r>
    <r>
      <rPr>
        <sz val="10"/>
        <rFont val="Arial"/>
        <family val="2"/>
      </rPr>
      <t xml:space="preserve">=1,
where </t>
    </r>
    <r>
      <rPr>
        <i/>
        <sz val="10"/>
        <rFont val="Arial"/>
        <family val="2"/>
      </rPr>
      <t>h030900</t>
    </r>
    <r>
      <rPr>
        <sz val="10"/>
        <rFont val="Arial"/>
        <family val="2"/>
      </rPr>
      <t xml:space="preserve"> = did your household receive at any time during 1995 social assistance? [1: yes],
</t>
    </r>
    <r>
      <rPr>
        <i/>
        <sz val="10"/>
        <rFont val="Arial"/>
        <family val="2"/>
      </rPr>
      <t>h030910</t>
    </r>
    <r>
      <rPr>
        <sz val="10"/>
        <rFont val="Arial"/>
        <family val="2"/>
      </rPr>
      <t xml:space="preserve"> = did your household receive social assistance in cash in any month? [1: yes],
</t>
    </r>
    <r>
      <rPr>
        <i/>
        <sz val="10"/>
        <rFont val="Arial"/>
        <family val="2"/>
      </rPr>
      <t>h030920</t>
    </r>
    <r>
      <rPr>
        <sz val="10"/>
        <rFont val="Arial"/>
        <family val="2"/>
      </rPr>
      <t xml:space="preserve"> = do you know the actual months in which your household received social assistance in cash? [1: yes],
</t>
    </r>
    <r>
      <rPr>
        <i/>
        <sz val="10"/>
        <rFont val="Arial"/>
        <family val="2"/>
      </rPr>
      <t>h030930</t>
    </r>
    <r>
      <rPr>
        <sz val="10"/>
        <rFont val="Arial"/>
        <family val="2"/>
      </rPr>
      <t xml:space="preserve"> = total number of months in which your household received social assistance in cash during 2000 - if actual months not known,
</t>
    </r>
    <r>
      <rPr>
        <i/>
        <sz val="10"/>
        <rFont val="Arial"/>
        <family val="2"/>
      </rPr>
      <t>h030935</t>
    </r>
    <r>
      <rPr>
        <sz val="10"/>
        <rFont val="Arial"/>
        <family val="2"/>
      </rPr>
      <t xml:space="preserve"> = social assitance received in all 12 months of 1995 [1: yes],
</t>
    </r>
    <r>
      <rPr>
        <i/>
        <sz val="10"/>
        <rFont val="Arial"/>
        <family val="2"/>
      </rPr>
      <t>h030940/.../h031050</t>
    </r>
    <r>
      <rPr>
        <sz val="10"/>
        <rFont val="Arial"/>
        <family val="2"/>
      </rPr>
      <t xml:space="preserve"> = social assitance received in January/.../December) [1: yes],
</t>
    </r>
    <r>
      <rPr>
        <i/>
        <sz val="10"/>
        <rFont val="Arial"/>
        <family val="2"/>
      </rPr>
      <t>h031060</t>
    </r>
    <r>
      <rPr>
        <sz val="10"/>
        <rFont val="Arial"/>
        <family val="2"/>
      </rPr>
      <t xml:space="preserve"> = what is the normal amount of social assistance in cash per month?</t>
    </r>
    <r>
      <rPr>
        <sz val="10"/>
        <rFont val="Arial"/>
        <family val="2"/>
      </rPr>
      <t>.</t>
    </r>
  </si>
  <si>
    <r>
      <t xml:space="preserve">V25S4 = sum(iV25S4) over individuals in household,
where iV25S4 = </t>
    </r>
    <r>
      <rPr>
        <sz val="10"/>
        <rFont val="Arial"/>
        <family val="2"/>
      </rPr>
      <t>[</t>
    </r>
    <r>
      <rPr>
        <i/>
        <sz val="10"/>
        <rFont val="Arial"/>
        <family val="2"/>
      </rPr>
      <t xml:space="preserve">p032980*p032990 </t>
    </r>
    <r>
      <rPr>
        <sz val="10"/>
        <rFont val="Arial"/>
        <family val="2"/>
      </rPr>
      <t xml:space="preserve">(or </t>
    </r>
    <r>
      <rPr>
        <i/>
        <sz val="10"/>
        <rFont val="Arial"/>
        <family val="2"/>
      </rPr>
      <t>p032980</t>
    </r>
    <r>
      <rPr>
        <sz val="10"/>
        <rFont val="Arial"/>
        <family val="2"/>
      </rPr>
      <t xml:space="preserve"> if </t>
    </r>
    <r>
      <rPr>
        <i/>
        <sz val="10"/>
        <rFont val="Arial"/>
        <family val="2"/>
      </rPr>
      <t>p032990</t>
    </r>
    <r>
      <rPr>
        <sz val="10"/>
        <rFont val="Arial"/>
        <family val="2"/>
      </rPr>
      <t xml:space="preserve">=97)] if </t>
    </r>
    <r>
      <rPr>
        <i/>
        <sz val="10"/>
        <rFont val="Arial"/>
        <family val="2"/>
      </rPr>
      <t>p032970</t>
    </r>
    <r>
      <rPr>
        <sz val="10"/>
        <rFont val="Arial"/>
        <family val="2"/>
      </rPr>
      <t>=1</t>
    </r>
    <r>
      <rPr>
        <sz val="10"/>
        <rFont val="Arial"/>
        <family val="2"/>
      </rPr>
      <t xml:space="preserve">,
and where </t>
    </r>
    <r>
      <rPr>
        <i/>
        <sz val="10"/>
        <rFont val="Arial"/>
        <family val="2"/>
      </rPr>
      <t xml:space="preserve">p032970/p032980/p032990 </t>
    </r>
    <r>
      <rPr>
        <sz val="10"/>
        <rFont val="Arial"/>
        <family val="2"/>
      </rPr>
      <t>= unmarried mothers allowance: whether received [1: yes] / average monthly amount or lumpsum in NC / number of months [97: lumpsum].</t>
    </r>
  </si>
  <si>
    <r>
      <t>V25S3 = sum(iV25S3) over individuals in household,
where iV25S3 = [</t>
    </r>
    <r>
      <rPr>
        <i/>
        <sz val="10"/>
        <rFont val="Arial"/>
        <family val="2"/>
      </rPr>
      <t>p032350*p032360</t>
    </r>
    <r>
      <rPr>
        <sz val="10"/>
        <rFont val="Arial"/>
        <family val="2"/>
      </rPr>
      <t xml:space="preserve"> (or </t>
    </r>
    <r>
      <rPr>
        <i/>
        <sz val="10"/>
        <rFont val="Arial"/>
        <family val="2"/>
      </rPr>
      <t>p032350</t>
    </r>
    <r>
      <rPr>
        <sz val="10"/>
        <rFont val="Arial"/>
        <family val="2"/>
      </rPr>
      <t xml:space="preserve"> if </t>
    </r>
    <r>
      <rPr>
        <i/>
        <sz val="10"/>
        <rFont val="Arial"/>
        <family val="2"/>
      </rPr>
      <t>p032360</t>
    </r>
    <r>
      <rPr>
        <sz val="10"/>
        <rFont val="Arial"/>
        <family val="2"/>
      </rPr>
      <t xml:space="preserve">=97)] if </t>
    </r>
    <r>
      <rPr>
        <i/>
        <sz val="10"/>
        <rFont val="Arial"/>
        <family val="2"/>
      </rPr>
      <t>p032340</t>
    </r>
    <r>
      <rPr>
        <sz val="10"/>
        <rFont val="Arial"/>
        <family val="2"/>
      </rPr>
      <t>=1</t>
    </r>
    <r>
      <rPr>
        <sz val="10"/>
        <rFont val="Arial"/>
        <family val="2"/>
      </rPr>
      <t xml:space="preserve">,
and where </t>
    </r>
    <r>
      <rPr>
        <i/>
        <sz val="10"/>
        <rFont val="Arial"/>
        <family val="2"/>
      </rPr>
      <t>p032340/p032350/p032360</t>
    </r>
    <r>
      <rPr>
        <sz val="10"/>
        <rFont val="Arial"/>
        <family val="2"/>
      </rPr>
      <t xml:space="preserve"> = unemployment assistance: whether received [1: yes] / average monthly amount or lumpsum in NC / number of months [97: lumpsum]</t>
    </r>
    <r>
      <rPr>
        <sz val="10"/>
        <rFont val="Arial"/>
        <family val="2"/>
      </rPr>
      <t>.</t>
    </r>
  </si>
  <si>
    <r>
      <t>V25 = {</t>
    </r>
    <r>
      <rPr>
        <i/>
        <sz val="10"/>
        <rFont val="Arial"/>
        <family val="2"/>
      </rPr>
      <t>h031060</t>
    </r>
    <r>
      <rPr>
        <sz val="10"/>
        <rFont val="Arial"/>
        <family val="2"/>
      </rPr>
      <t>*[sum(1) over months in year if (</t>
    </r>
    <r>
      <rPr>
        <i/>
        <sz val="10"/>
        <rFont val="Arial"/>
        <family val="2"/>
      </rPr>
      <t>h030940/.../h031050</t>
    </r>
    <r>
      <rPr>
        <sz val="10"/>
        <rFont val="Arial"/>
        <family val="2"/>
      </rPr>
      <t xml:space="preserve">=1 &amp; </t>
    </r>
    <r>
      <rPr>
        <i/>
        <sz val="10"/>
        <rFont val="Arial"/>
        <family val="2"/>
      </rPr>
      <t>h030920</t>
    </r>
    <r>
      <rPr>
        <sz val="10"/>
        <rFont val="Arial"/>
        <family val="2"/>
      </rPr>
      <t>=1) or 12 if (</t>
    </r>
    <r>
      <rPr>
        <i/>
        <sz val="10"/>
        <rFont val="Arial"/>
        <family val="2"/>
      </rPr>
      <t>h030935</t>
    </r>
    <r>
      <rPr>
        <sz val="10"/>
        <rFont val="Arial"/>
        <family val="2"/>
      </rPr>
      <t xml:space="preserve">=1 &amp; </t>
    </r>
    <r>
      <rPr>
        <i/>
        <sz val="10"/>
        <rFont val="Arial"/>
        <family val="2"/>
      </rPr>
      <t>h030920</t>
    </r>
    <r>
      <rPr>
        <sz val="10"/>
        <rFont val="Arial"/>
        <family val="2"/>
      </rPr>
      <t xml:space="preserve">=1) or </t>
    </r>
    <r>
      <rPr>
        <i/>
        <sz val="10"/>
        <rFont val="Arial"/>
        <family val="2"/>
      </rPr>
      <t>h030930</t>
    </r>
    <r>
      <rPr>
        <sz val="10"/>
        <rFont val="Arial"/>
        <family val="2"/>
      </rPr>
      <t xml:space="preserve"> if </t>
    </r>
    <r>
      <rPr>
        <i/>
        <sz val="10"/>
        <rFont val="Arial"/>
        <family val="2"/>
      </rPr>
      <t>h030920</t>
    </r>
    <r>
      <rPr>
        <sz val="10"/>
        <rFont val="Arial"/>
        <family val="2"/>
      </rPr>
      <t xml:space="preserve">&gt;1]} if </t>
    </r>
    <r>
      <rPr>
        <i/>
        <sz val="10"/>
        <rFont val="Arial"/>
        <family val="2"/>
      </rPr>
      <t>h030900</t>
    </r>
    <r>
      <rPr>
        <sz val="10"/>
        <rFont val="Arial"/>
        <family val="2"/>
      </rPr>
      <t xml:space="preserve">=1 &amp; </t>
    </r>
    <r>
      <rPr>
        <i/>
        <sz val="10"/>
        <rFont val="Arial"/>
        <family val="2"/>
      </rPr>
      <t>h030910</t>
    </r>
    <r>
      <rPr>
        <sz val="10"/>
        <rFont val="Arial"/>
        <family val="2"/>
      </rPr>
      <t xml:space="preserve">=1 + sum(iV25) over individuals in household,
where </t>
    </r>
    <r>
      <rPr>
        <i/>
        <sz val="10"/>
        <rFont val="Arial"/>
        <family val="2"/>
      </rPr>
      <t>h030900</t>
    </r>
    <r>
      <rPr>
        <sz val="10"/>
        <rFont val="Arial"/>
        <family val="2"/>
      </rPr>
      <t xml:space="preserve"> = did your household receive at any time during 1995 social assistance? [1: yes],
</t>
    </r>
    <r>
      <rPr>
        <i/>
        <sz val="10"/>
        <rFont val="Arial"/>
        <family val="2"/>
      </rPr>
      <t>h030910</t>
    </r>
    <r>
      <rPr>
        <sz val="10"/>
        <rFont val="Arial"/>
        <family val="2"/>
      </rPr>
      <t xml:space="preserve"> = did your household receive social assistance in cash in any month? [1: yes],
</t>
    </r>
    <r>
      <rPr>
        <i/>
        <sz val="10"/>
        <rFont val="Arial"/>
        <family val="2"/>
      </rPr>
      <t>h030920</t>
    </r>
    <r>
      <rPr>
        <sz val="10"/>
        <rFont val="Arial"/>
        <family val="2"/>
      </rPr>
      <t xml:space="preserve"> = do you know the actual months in which your household received social assistance in cash? [1: yes],
</t>
    </r>
    <r>
      <rPr>
        <i/>
        <sz val="10"/>
        <rFont val="Arial"/>
        <family val="2"/>
      </rPr>
      <t>h030930</t>
    </r>
    <r>
      <rPr>
        <sz val="10"/>
        <rFont val="Arial"/>
        <family val="2"/>
      </rPr>
      <t xml:space="preserve"> = total number of months in which your household received social assistance in cash during 2000 - if actual months not known,
</t>
    </r>
    <r>
      <rPr>
        <i/>
        <sz val="10"/>
        <rFont val="Arial"/>
        <family val="2"/>
      </rPr>
      <t>h030935</t>
    </r>
    <r>
      <rPr>
        <sz val="10"/>
        <rFont val="Arial"/>
        <family val="2"/>
      </rPr>
      <t xml:space="preserve"> = social assitance received in all 12 months of 1995 [1: yes],
</t>
    </r>
    <r>
      <rPr>
        <i/>
        <sz val="10"/>
        <rFont val="Arial"/>
        <family val="2"/>
      </rPr>
      <t>h030940/.../h031050</t>
    </r>
    <r>
      <rPr>
        <sz val="10"/>
        <rFont val="Arial"/>
        <family val="2"/>
      </rPr>
      <t xml:space="preserve"> = social assitance received in January/.../December) [1: yes],
</t>
    </r>
    <r>
      <rPr>
        <i/>
        <sz val="10"/>
        <rFont val="Arial"/>
        <family val="2"/>
      </rPr>
      <t>h031060</t>
    </r>
    <r>
      <rPr>
        <sz val="10"/>
        <rFont val="Arial"/>
        <family val="2"/>
      </rPr>
      <t xml:space="preserve"> = what is the normal amount of social assistance in cash per month?,
and where iV25 = [</t>
    </r>
    <r>
      <rPr>
        <i/>
        <sz val="10"/>
        <rFont val="Arial"/>
        <family val="2"/>
      </rPr>
      <t>p032350*p032360</t>
    </r>
    <r>
      <rPr>
        <sz val="10"/>
        <rFont val="Arial"/>
        <family val="2"/>
      </rPr>
      <t xml:space="preserve"> (or </t>
    </r>
    <r>
      <rPr>
        <i/>
        <sz val="10"/>
        <rFont val="Arial"/>
        <family val="2"/>
      </rPr>
      <t>p032350</t>
    </r>
    <r>
      <rPr>
        <sz val="10"/>
        <rFont val="Arial"/>
        <family val="2"/>
      </rPr>
      <t xml:space="preserve"> if </t>
    </r>
    <r>
      <rPr>
        <i/>
        <sz val="10"/>
        <rFont val="Arial"/>
        <family val="2"/>
      </rPr>
      <t>p032360</t>
    </r>
    <r>
      <rPr>
        <sz val="10"/>
        <rFont val="Arial"/>
        <family val="2"/>
      </rPr>
      <t xml:space="preserve">=97)] if </t>
    </r>
    <r>
      <rPr>
        <i/>
        <sz val="10"/>
        <rFont val="Arial"/>
        <family val="2"/>
      </rPr>
      <t>p032340</t>
    </r>
    <r>
      <rPr>
        <sz val="10"/>
        <rFont val="Arial"/>
        <family val="2"/>
      </rPr>
      <t>=1 + [</t>
    </r>
    <r>
      <rPr>
        <i/>
        <sz val="10"/>
        <rFont val="Arial"/>
        <family val="2"/>
      </rPr>
      <t xml:space="preserve">p032980*p032990 </t>
    </r>
    <r>
      <rPr>
        <sz val="10"/>
        <rFont val="Arial"/>
        <family val="2"/>
      </rPr>
      <t xml:space="preserve">(or </t>
    </r>
    <r>
      <rPr>
        <i/>
        <sz val="10"/>
        <rFont val="Arial"/>
        <family val="2"/>
      </rPr>
      <t>p032980</t>
    </r>
    <r>
      <rPr>
        <sz val="10"/>
        <rFont val="Arial"/>
        <family val="2"/>
      </rPr>
      <t xml:space="preserve"> if </t>
    </r>
    <r>
      <rPr>
        <i/>
        <sz val="10"/>
        <rFont val="Arial"/>
        <family val="2"/>
      </rPr>
      <t>p032990</t>
    </r>
    <r>
      <rPr>
        <sz val="10"/>
        <rFont val="Arial"/>
        <family val="2"/>
      </rPr>
      <t xml:space="preserve">=97)] if </t>
    </r>
    <r>
      <rPr>
        <i/>
        <sz val="10"/>
        <rFont val="Arial"/>
        <family val="2"/>
      </rPr>
      <t>p032970</t>
    </r>
    <r>
      <rPr>
        <sz val="10"/>
        <rFont val="Arial"/>
        <family val="2"/>
      </rPr>
      <t>=1</t>
    </r>
    <r>
      <rPr>
        <sz val="10"/>
        <rFont val="Arial"/>
        <family val="2"/>
      </rPr>
      <t xml:space="preserve">,
and where </t>
    </r>
    <r>
      <rPr>
        <i/>
        <sz val="10"/>
        <rFont val="Arial"/>
        <family val="2"/>
      </rPr>
      <t>p032340/p032350/p032360</t>
    </r>
    <r>
      <rPr>
        <sz val="10"/>
        <rFont val="Arial"/>
        <family val="2"/>
      </rPr>
      <t xml:space="preserve"> = unemployment assistance: whether received [1: yes] / average monthly amount or lumpsum in NC / number of months [97: lumpsum],
</t>
    </r>
    <r>
      <rPr>
        <i/>
        <sz val="10"/>
        <rFont val="Arial"/>
        <family val="2"/>
      </rPr>
      <t xml:space="preserve">p032970/p032980/p032990 </t>
    </r>
    <r>
      <rPr>
        <sz val="10"/>
        <rFont val="Arial"/>
        <family val="2"/>
      </rPr>
      <t>= unmarried mothers allowance: whether received [1: yes] / average monthly amount or lumpsum in NC / number of months [97: lumpsum].</t>
    </r>
  </si>
  <si>
    <r>
      <t>V26 = [</t>
    </r>
    <r>
      <rPr>
        <i/>
        <sz val="10"/>
        <rFont val="Arial"/>
        <family val="2"/>
      </rPr>
      <t xml:space="preserve">h030420*h030430 </t>
    </r>
    <r>
      <rPr>
        <sz val="10"/>
        <rFont val="Arial"/>
        <family val="2"/>
      </rPr>
      <t xml:space="preserve">(or </t>
    </r>
    <r>
      <rPr>
        <i/>
        <sz val="10"/>
        <rFont val="Arial"/>
        <family val="2"/>
      </rPr>
      <t>h030420</t>
    </r>
    <r>
      <rPr>
        <sz val="10"/>
        <rFont val="Arial"/>
        <family val="2"/>
      </rPr>
      <t xml:space="preserve"> if </t>
    </r>
    <r>
      <rPr>
        <i/>
        <sz val="10"/>
        <rFont val="Arial"/>
        <family val="2"/>
      </rPr>
      <t>h030430</t>
    </r>
    <r>
      <rPr>
        <sz val="10"/>
        <rFont val="Arial"/>
        <family val="2"/>
      </rPr>
      <t xml:space="preserve">=97)] if </t>
    </r>
    <r>
      <rPr>
        <i/>
        <sz val="10"/>
        <rFont val="Arial"/>
        <family val="2"/>
      </rPr>
      <t>h030410</t>
    </r>
    <r>
      <rPr>
        <sz val="10"/>
        <rFont val="Arial"/>
        <family val="2"/>
      </rPr>
      <t>=1 + sum(iV26) over individuals in household,
where iV26 = [</t>
    </r>
    <r>
      <rPr>
        <i/>
        <sz val="10"/>
        <rFont val="Arial"/>
        <family val="2"/>
      </rPr>
      <t>p033240*p033250</t>
    </r>
    <r>
      <rPr>
        <sz val="10"/>
        <rFont val="Arial"/>
        <family val="2"/>
      </rPr>
      <t xml:space="preserve"> (or </t>
    </r>
    <r>
      <rPr>
        <i/>
        <sz val="10"/>
        <rFont val="Arial"/>
        <family val="2"/>
      </rPr>
      <t>p033240</t>
    </r>
    <r>
      <rPr>
        <sz val="10"/>
        <rFont val="Arial"/>
        <family val="2"/>
      </rPr>
      <t xml:space="preserve"> if </t>
    </r>
    <r>
      <rPr>
        <i/>
        <sz val="10"/>
        <rFont val="Arial"/>
        <family val="2"/>
      </rPr>
      <t>p033250</t>
    </r>
    <r>
      <rPr>
        <sz val="10"/>
        <rFont val="Arial"/>
        <family val="2"/>
      </rPr>
      <t xml:space="preserve">=97)] if </t>
    </r>
    <r>
      <rPr>
        <i/>
        <sz val="10"/>
        <rFont val="Arial"/>
        <family val="2"/>
      </rPr>
      <t>p033230</t>
    </r>
    <r>
      <rPr>
        <sz val="10"/>
        <rFont val="Arial"/>
        <family val="2"/>
      </rPr>
      <t xml:space="preserve">=1,
and where </t>
    </r>
    <r>
      <rPr>
        <i/>
        <sz val="10"/>
        <rFont val="Arial"/>
        <family val="2"/>
      </rPr>
      <t>h030410/h030420/h030430</t>
    </r>
    <r>
      <rPr>
        <sz val="10"/>
        <rFont val="Arial"/>
        <family val="2"/>
      </rPr>
      <t xml:space="preserve"> = housing allowance: whether currently receiving [1: yes] / monthly amount in NC / number of months in 1995 [97: lumpsum],
</t>
    </r>
    <r>
      <rPr>
        <i/>
        <sz val="10"/>
        <rFont val="Arial"/>
        <family val="2"/>
      </rPr>
      <t>p033230/p033240/p033250</t>
    </r>
    <r>
      <rPr>
        <sz val="10"/>
        <rFont val="Arial"/>
        <family val="2"/>
      </rPr>
      <t xml:space="preserve"> = scholarships/study grants: whether received [1: yes] / average monthly amount or lumpsum in NC / number of months [97: lumpsum].</t>
    </r>
  </si>
  <si>
    <r>
      <t>V26S2 = [</t>
    </r>
    <r>
      <rPr>
        <i/>
        <sz val="10"/>
        <rFont val="Arial"/>
        <family val="2"/>
      </rPr>
      <t xml:space="preserve">h030420*h030430 </t>
    </r>
    <r>
      <rPr>
        <sz val="10"/>
        <rFont val="Arial"/>
        <family val="2"/>
      </rPr>
      <t xml:space="preserve">(or </t>
    </r>
    <r>
      <rPr>
        <i/>
        <sz val="10"/>
        <rFont val="Arial"/>
        <family val="2"/>
      </rPr>
      <t>h030420</t>
    </r>
    <r>
      <rPr>
        <sz val="10"/>
        <rFont val="Arial"/>
        <family val="2"/>
      </rPr>
      <t xml:space="preserve"> if </t>
    </r>
    <r>
      <rPr>
        <i/>
        <sz val="10"/>
        <rFont val="Arial"/>
        <family val="2"/>
      </rPr>
      <t>h030430</t>
    </r>
    <r>
      <rPr>
        <sz val="10"/>
        <rFont val="Arial"/>
        <family val="2"/>
      </rPr>
      <t xml:space="preserve">=97)] if </t>
    </r>
    <r>
      <rPr>
        <i/>
        <sz val="10"/>
        <rFont val="Arial"/>
        <family val="2"/>
      </rPr>
      <t>h030410</t>
    </r>
    <r>
      <rPr>
        <sz val="10"/>
        <rFont val="Arial"/>
        <family val="2"/>
      </rPr>
      <t xml:space="preserve">=1,
</t>
    </r>
    <r>
      <rPr>
        <sz val="10"/>
        <rFont val="Arial"/>
        <family val="2"/>
      </rPr>
      <t xml:space="preserve">where </t>
    </r>
    <r>
      <rPr>
        <i/>
        <sz val="10"/>
        <rFont val="Arial"/>
        <family val="2"/>
      </rPr>
      <t>h030410/h030420/h030430</t>
    </r>
    <r>
      <rPr>
        <sz val="10"/>
        <rFont val="Arial"/>
        <family val="2"/>
      </rPr>
      <t xml:space="preserve"> = housing allowance: whether currently receiving [1: yes] / monthly amount in NC / number of months in 1995 [97: lumpsum]</t>
    </r>
    <r>
      <rPr>
        <sz val="10"/>
        <rFont val="Arial"/>
        <family val="2"/>
      </rPr>
      <t>.</t>
    </r>
  </si>
  <si>
    <r>
      <t>V26S5 = sum(iV26S5) over individuals in household,
where iV26S5 = [</t>
    </r>
    <r>
      <rPr>
        <i/>
        <sz val="10"/>
        <rFont val="Arial"/>
        <family val="2"/>
      </rPr>
      <t>p033240*p033250</t>
    </r>
    <r>
      <rPr>
        <sz val="10"/>
        <rFont val="Arial"/>
        <family val="2"/>
      </rPr>
      <t xml:space="preserve"> (or </t>
    </r>
    <r>
      <rPr>
        <i/>
        <sz val="10"/>
        <rFont val="Arial"/>
        <family val="2"/>
      </rPr>
      <t>p033240</t>
    </r>
    <r>
      <rPr>
        <sz val="10"/>
        <rFont val="Arial"/>
        <family val="2"/>
      </rPr>
      <t xml:space="preserve"> if </t>
    </r>
    <r>
      <rPr>
        <i/>
        <sz val="10"/>
        <rFont val="Arial"/>
        <family val="2"/>
      </rPr>
      <t>p033250</t>
    </r>
    <r>
      <rPr>
        <sz val="10"/>
        <rFont val="Arial"/>
        <family val="2"/>
      </rPr>
      <t xml:space="preserve">=97)] if </t>
    </r>
    <r>
      <rPr>
        <i/>
        <sz val="10"/>
        <rFont val="Arial"/>
        <family val="2"/>
      </rPr>
      <t>p033230</t>
    </r>
    <r>
      <rPr>
        <sz val="10"/>
        <rFont val="Arial"/>
        <family val="2"/>
      </rPr>
      <t xml:space="preserve">=1,
and where </t>
    </r>
    <r>
      <rPr>
        <i/>
        <sz val="10"/>
        <rFont val="Arial"/>
        <family val="2"/>
      </rPr>
      <t>p033230/p033240/p033250</t>
    </r>
    <r>
      <rPr>
        <sz val="10"/>
        <rFont val="Arial"/>
        <family val="2"/>
      </rPr>
      <t xml:space="preserve"> = scholarships/study grants: whether received [1: yes] / average monthly amount or lumpsum in NC / number of months [97: lumpsum].</t>
    </r>
  </si>
  <si>
    <r>
      <t>V24SR = sum(iV24SR) over individuals in household,
where iV24SR = [</t>
    </r>
    <r>
      <rPr>
        <i/>
        <sz val="10"/>
        <rFont val="Arial"/>
        <family val="2"/>
      </rPr>
      <t>p033270*p033280</t>
    </r>
    <r>
      <rPr>
        <sz val="10"/>
        <rFont val="Arial"/>
        <family val="2"/>
      </rPr>
      <t xml:space="preserve"> (or </t>
    </r>
    <r>
      <rPr>
        <i/>
        <sz val="10"/>
        <rFont val="Arial"/>
        <family val="2"/>
      </rPr>
      <t>p033270</t>
    </r>
    <r>
      <rPr>
        <sz val="10"/>
        <rFont val="Arial"/>
        <family val="2"/>
      </rPr>
      <t xml:space="preserve"> if </t>
    </r>
    <r>
      <rPr>
        <i/>
        <sz val="10"/>
        <rFont val="Arial"/>
        <family val="2"/>
      </rPr>
      <t>p033280</t>
    </r>
    <r>
      <rPr>
        <sz val="10"/>
        <rFont val="Arial"/>
        <family val="2"/>
      </rPr>
      <t xml:space="preserve">=97)] if </t>
    </r>
    <r>
      <rPr>
        <i/>
        <sz val="10"/>
        <rFont val="Arial"/>
        <family val="2"/>
      </rPr>
      <t>p033260</t>
    </r>
    <r>
      <rPr>
        <sz val="10"/>
        <rFont val="Arial"/>
        <family val="2"/>
      </rPr>
      <t>=1,</t>
    </r>
    <r>
      <rPr>
        <i/>
        <sz val="10"/>
        <rFont val="Arial"/>
        <family val="2"/>
      </rPr>
      <t xml:space="preserve">
</t>
    </r>
    <r>
      <rPr>
        <sz val="10"/>
        <rFont val="Arial"/>
        <family val="2"/>
      </rPr>
      <t xml:space="preserve">and where </t>
    </r>
    <r>
      <rPr>
        <i/>
        <sz val="10"/>
        <rFont val="Arial"/>
        <family val="2"/>
      </rPr>
      <t>p033260/p033270/p033280</t>
    </r>
    <r>
      <rPr>
        <sz val="10"/>
        <rFont val="Arial"/>
        <family val="2"/>
      </rPr>
      <t xml:space="preserve"> = other benefits or assistance: whether received [1: yes] / average monthly amount or lumpsum in NC / number of months [97: lumpsum].</t>
    </r>
  </si>
  <si>
    <r>
      <t xml:space="preserve">V34 = sum(iV34) over individuals in household,
where iV34 = </t>
    </r>
    <r>
      <rPr>
        <i/>
        <sz val="10"/>
        <rFont val="Arial"/>
        <family val="2"/>
      </rPr>
      <t>p033300</t>
    </r>
    <r>
      <rPr>
        <sz val="10"/>
        <rFont val="Arial"/>
        <family val="2"/>
      </rPr>
      <t xml:space="preserve"> if </t>
    </r>
    <r>
      <rPr>
        <i/>
        <sz val="10"/>
        <rFont val="Arial"/>
        <family val="2"/>
      </rPr>
      <t>p033290</t>
    </r>
    <r>
      <rPr>
        <sz val="10"/>
        <rFont val="Arial"/>
        <family val="2"/>
      </rPr>
      <t xml:space="preserve">=1 &amp; </t>
    </r>
    <r>
      <rPr>
        <i/>
        <sz val="10"/>
        <rFont val="Arial"/>
        <family val="2"/>
      </rPr>
      <t>p033310</t>
    </r>
    <r>
      <rPr>
        <sz val="10"/>
        <rFont val="Arial"/>
        <family val="2"/>
      </rPr>
      <t xml:space="preserve">=1,
and where </t>
    </r>
    <r>
      <rPr>
        <i/>
        <sz val="10"/>
        <rFont val="Arial"/>
        <family val="2"/>
      </rPr>
      <t>p033290/p033300/p033310</t>
    </r>
    <r>
      <rPr>
        <sz val="10"/>
        <rFont val="Arial"/>
        <family val="2"/>
      </rPr>
      <t xml:space="preserve"> = financial support or maintenance from relatives, friends, or others outside your household: whether received [1: yes] / yearly amount in NC / provider of the support [1: spouse/former spouse].</t>
    </r>
  </si>
  <si>
    <r>
      <t xml:space="preserve">V35 = sum(iV35) over individuals in household,
where iV35 = </t>
    </r>
    <r>
      <rPr>
        <i/>
        <sz val="10"/>
        <rFont val="Arial"/>
        <family val="2"/>
      </rPr>
      <t>p033300</t>
    </r>
    <r>
      <rPr>
        <sz val="10"/>
        <rFont val="Arial"/>
        <family val="2"/>
      </rPr>
      <t xml:space="preserve"> if </t>
    </r>
    <r>
      <rPr>
        <i/>
        <sz val="10"/>
        <rFont val="Arial"/>
        <family val="2"/>
      </rPr>
      <t>p033290</t>
    </r>
    <r>
      <rPr>
        <sz val="10"/>
        <rFont val="Arial"/>
        <family val="2"/>
      </rPr>
      <t xml:space="preserve">=1 &amp; </t>
    </r>
    <r>
      <rPr>
        <i/>
        <sz val="10"/>
        <rFont val="Arial"/>
        <family val="2"/>
      </rPr>
      <t>p033310</t>
    </r>
    <r>
      <rPr>
        <sz val="10"/>
        <rFont val="Arial"/>
        <family val="2"/>
      </rPr>
      <t xml:space="preserve">&gt;1,
and where </t>
    </r>
    <r>
      <rPr>
        <i/>
        <sz val="10"/>
        <rFont val="Arial"/>
        <family val="2"/>
      </rPr>
      <t>p033290/p033300/p033310</t>
    </r>
    <r>
      <rPr>
        <sz val="10"/>
        <rFont val="Arial"/>
        <family val="2"/>
      </rPr>
      <t xml:space="preserve"> = financial support or maintenance from relatives, friends, or others outside your household: whether received [1: yes] / yearly amount in NC / provider of the support [2: parent; 3: child; 4: other relative; 5: unrelated person].</t>
    </r>
  </si>
  <si>
    <r>
      <t xml:space="preserve">V35S1 = sum(iV35S1) over individuals in household,
where iV35S1 = </t>
    </r>
    <r>
      <rPr>
        <i/>
        <sz val="10"/>
        <rFont val="Arial"/>
        <family val="2"/>
      </rPr>
      <t>p033300</t>
    </r>
    <r>
      <rPr>
        <sz val="10"/>
        <rFont val="Arial"/>
        <family val="2"/>
      </rPr>
      <t xml:space="preserve"> if </t>
    </r>
    <r>
      <rPr>
        <i/>
        <sz val="10"/>
        <rFont val="Arial"/>
        <family val="2"/>
      </rPr>
      <t>p033290</t>
    </r>
    <r>
      <rPr>
        <sz val="10"/>
        <rFont val="Arial"/>
        <family val="2"/>
      </rPr>
      <t xml:space="preserve">=1 &amp; </t>
    </r>
    <r>
      <rPr>
        <i/>
        <sz val="10"/>
        <rFont val="Arial"/>
        <family val="2"/>
      </rPr>
      <t>p033310</t>
    </r>
    <r>
      <rPr>
        <sz val="10"/>
        <rFont val="Arial"/>
        <family val="2"/>
      </rPr>
      <t xml:space="preserve">=2, 3 or 4,
and where </t>
    </r>
    <r>
      <rPr>
        <i/>
        <sz val="10"/>
        <rFont val="Arial"/>
        <family val="2"/>
      </rPr>
      <t>p033290/p033300/p033310</t>
    </r>
    <r>
      <rPr>
        <sz val="10"/>
        <rFont val="Arial"/>
        <family val="2"/>
      </rPr>
      <t xml:space="preserve"> = financial support or maintenance from relatives, friends, or others outside your household: whether received [1: yes] / yearly amount in NC / provider of the support [2: parent; 3: child; 4: other relative].</t>
    </r>
  </si>
  <si>
    <r>
      <t xml:space="preserve">V35S2 = sum(iV35S2) over individuals in household,
where iV35S2 = </t>
    </r>
    <r>
      <rPr>
        <i/>
        <sz val="10"/>
        <rFont val="Arial"/>
        <family val="2"/>
      </rPr>
      <t>p033300</t>
    </r>
    <r>
      <rPr>
        <sz val="10"/>
        <rFont val="Arial"/>
        <family val="2"/>
      </rPr>
      <t xml:space="preserve"> if </t>
    </r>
    <r>
      <rPr>
        <i/>
        <sz val="10"/>
        <rFont val="Arial"/>
        <family val="2"/>
      </rPr>
      <t>p033290</t>
    </r>
    <r>
      <rPr>
        <sz val="10"/>
        <rFont val="Arial"/>
        <family val="2"/>
      </rPr>
      <t xml:space="preserve">=1 &amp; </t>
    </r>
    <r>
      <rPr>
        <i/>
        <sz val="10"/>
        <rFont val="Arial"/>
        <family val="2"/>
      </rPr>
      <t>p033310</t>
    </r>
    <r>
      <rPr>
        <sz val="10"/>
        <rFont val="Arial"/>
        <family val="2"/>
      </rPr>
      <t xml:space="preserve">=5,
and where </t>
    </r>
    <r>
      <rPr>
        <i/>
        <sz val="10"/>
        <rFont val="Arial"/>
        <family val="2"/>
      </rPr>
      <t>p033290/p033300/p033310</t>
    </r>
    <r>
      <rPr>
        <sz val="10"/>
        <rFont val="Arial"/>
        <family val="2"/>
      </rPr>
      <t xml:space="preserve"> = financial support or maintenance from relatives, friends, or others outside your household: whether received [1: yes] / yearly amount in NC / provider of the support [5: unrelated person].</t>
    </r>
  </si>
  <si>
    <r>
      <t xml:space="preserve">V36 = sum(iV36) over individuals in household,
where iV36 = </t>
    </r>
    <r>
      <rPr>
        <i/>
        <sz val="10"/>
        <rFont val="Arial"/>
        <family val="2"/>
      </rPr>
      <t>p033380</t>
    </r>
    <r>
      <rPr>
        <sz val="10"/>
        <rFont val="Arial"/>
        <family val="2"/>
      </rPr>
      <t xml:space="preserve"> if </t>
    </r>
    <r>
      <rPr>
        <i/>
        <sz val="10"/>
        <rFont val="Arial"/>
        <family val="2"/>
      </rPr>
      <t>p033370</t>
    </r>
    <r>
      <rPr>
        <sz val="10"/>
        <rFont val="Arial"/>
        <family val="2"/>
      </rPr>
      <t xml:space="preserve">=1,
and where </t>
    </r>
    <r>
      <rPr>
        <i/>
        <sz val="10"/>
        <rFont val="Arial"/>
        <family val="2"/>
      </rPr>
      <t>p033370/p033380</t>
    </r>
    <r>
      <rPr>
        <sz val="10"/>
        <rFont val="Arial"/>
        <family val="2"/>
      </rPr>
      <t xml:space="preserve"> = reimbursement for income tax paid in previous years: whehter received in 1995 [1: yes] / amount received during 1995 in NC.</t>
    </r>
  </si>
  <si>
    <r>
      <t>V37 = midpoint of range (</t>
    </r>
    <r>
      <rPr>
        <i/>
        <sz val="10"/>
        <rFont val="Arial"/>
        <family val="2"/>
      </rPr>
      <t>h031270</t>
    </r>
    <r>
      <rPr>
        <sz val="10"/>
        <rFont val="Arial"/>
        <family val="2"/>
      </rPr>
      <t xml:space="preserve">) if </t>
    </r>
    <r>
      <rPr>
        <i/>
        <sz val="10"/>
        <rFont val="Arial"/>
        <family val="2"/>
      </rPr>
      <t>h031260</t>
    </r>
    <r>
      <rPr>
        <sz val="10"/>
        <rFont val="Arial"/>
        <family val="2"/>
      </rPr>
      <t xml:space="preserve">=1,
where </t>
    </r>
    <r>
      <rPr>
        <i/>
        <sz val="10"/>
        <rFont val="Arial"/>
        <family val="2"/>
      </rPr>
      <t>h031260/h031270</t>
    </r>
    <r>
      <rPr>
        <sz val="10"/>
        <rFont val="Arial"/>
        <family val="2"/>
      </rPr>
      <t xml:space="preserve"> = inheritance or gift/lottery winning: whether received during 1995 [1: yes] / amount received during 1995 in NC.</t>
    </r>
  </si>
  <si>
    <r>
      <t>V37SR = midpoint of range (</t>
    </r>
    <r>
      <rPr>
        <i/>
        <sz val="10"/>
        <rFont val="Arial"/>
        <family val="2"/>
      </rPr>
      <t>h031270</t>
    </r>
    <r>
      <rPr>
        <sz val="10"/>
        <rFont val="Arial"/>
        <family val="2"/>
      </rPr>
      <t xml:space="preserve">) if </t>
    </r>
    <r>
      <rPr>
        <i/>
        <sz val="10"/>
        <rFont val="Arial"/>
        <family val="2"/>
      </rPr>
      <t>h031260</t>
    </r>
    <r>
      <rPr>
        <sz val="10"/>
        <rFont val="Arial"/>
        <family val="2"/>
      </rPr>
      <t xml:space="preserve">=1,
where </t>
    </r>
    <r>
      <rPr>
        <i/>
        <sz val="10"/>
        <rFont val="Arial"/>
        <family val="2"/>
      </rPr>
      <t>h031260/h031270</t>
    </r>
    <r>
      <rPr>
        <sz val="10"/>
        <rFont val="Arial"/>
        <family val="2"/>
      </rPr>
      <t xml:space="preserve"> = inheritance or gift/lottery winning: whether received during 1995 [1: yes] / amount received during 1995 in NC.</t>
    </r>
  </si>
  <si>
    <t>Missings were ignored (far too many).</t>
  </si>
  <si>
    <r>
      <t xml:space="preserve">D7 = </t>
    </r>
    <r>
      <rPr>
        <i/>
        <sz val="10"/>
        <rFont val="Arial"/>
        <family val="2"/>
      </rPr>
      <t>d01nuts1</t>
    </r>
    <r>
      <rPr>
        <sz val="10"/>
        <rFont val="Arial"/>
        <family val="2"/>
      </rPr>
      <t xml:space="preserve">,
where </t>
    </r>
    <r>
      <rPr>
        <i/>
        <sz val="10"/>
        <rFont val="Arial"/>
        <family val="2"/>
      </rPr>
      <t>d03nuts1</t>
    </r>
    <r>
      <rPr>
        <sz val="10"/>
        <rFont val="Arial"/>
        <family val="2"/>
      </rPr>
      <t xml:space="preserve"> = region in which household situated (NUTS1 code).</t>
    </r>
  </si>
  <si>
    <r>
      <t xml:space="preserve">D22 = 1 if </t>
    </r>
    <r>
      <rPr>
        <i/>
        <sz val="10"/>
        <rFont val="Arial"/>
        <family val="2"/>
      </rPr>
      <t>h030240</t>
    </r>
    <r>
      <rPr>
        <sz val="10"/>
        <rFont val="Arial"/>
        <family val="2"/>
      </rPr>
      <t xml:space="preserve">=2,
D22 = 2 if </t>
    </r>
    <r>
      <rPr>
        <i/>
        <sz val="10"/>
        <rFont val="Arial"/>
        <family val="2"/>
      </rPr>
      <t>h030240</t>
    </r>
    <r>
      <rPr>
        <sz val="10"/>
        <rFont val="Arial"/>
        <family val="2"/>
      </rPr>
      <t xml:space="preserve">=1 &amp; </t>
    </r>
    <r>
      <rPr>
        <i/>
        <sz val="10"/>
        <rFont val="Arial"/>
        <family val="2"/>
      </rPr>
      <t>h030250</t>
    </r>
    <r>
      <rPr>
        <sz val="10"/>
        <rFont val="Arial"/>
        <family val="2"/>
      </rPr>
      <t xml:space="preserve">=1,
D22 = 3 if </t>
    </r>
    <r>
      <rPr>
        <i/>
        <sz val="10"/>
        <rFont val="Arial"/>
        <family val="2"/>
      </rPr>
      <t>h030240</t>
    </r>
    <r>
      <rPr>
        <sz val="10"/>
        <rFont val="Arial"/>
        <family val="2"/>
      </rPr>
      <t xml:space="preserve">=1 &amp; </t>
    </r>
    <r>
      <rPr>
        <i/>
        <sz val="10"/>
        <rFont val="Arial"/>
        <family val="2"/>
      </rPr>
      <t>h030250</t>
    </r>
    <r>
      <rPr>
        <sz val="10"/>
        <rFont val="Arial"/>
        <family val="2"/>
      </rPr>
      <t xml:space="preserve">=2,
D22 = 4 if </t>
    </r>
    <r>
      <rPr>
        <i/>
        <sz val="10"/>
        <rFont val="Arial"/>
        <family val="2"/>
      </rPr>
      <t>h030240</t>
    </r>
    <r>
      <rPr>
        <sz val="10"/>
        <rFont val="Arial"/>
        <family val="2"/>
      </rPr>
      <t xml:space="preserve">=1 &amp; </t>
    </r>
    <r>
      <rPr>
        <i/>
        <sz val="10"/>
        <rFont val="Arial"/>
        <family val="2"/>
      </rPr>
      <t>h030250</t>
    </r>
    <r>
      <rPr>
        <sz val="10"/>
        <rFont val="Arial"/>
        <family val="2"/>
      </rPr>
      <t xml:space="preserve">=9,
D22 = 5 if </t>
    </r>
    <r>
      <rPr>
        <i/>
        <sz val="10"/>
        <rFont val="Arial"/>
        <family val="2"/>
      </rPr>
      <t>h030240</t>
    </r>
    <r>
      <rPr>
        <sz val="10"/>
        <rFont val="Arial"/>
        <family val="2"/>
      </rPr>
      <t xml:space="preserve">=3,
where </t>
    </r>
    <r>
      <rPr>
        <i/>
        <sz val="10"/>
        <rFont val="Arial"/>
        <family val="2"/>
      </rPr>
      <t xml:space="preserve">h030240 </t>
    </r>
    <r>
      <rPr>
        <sz val="10"/>
        <rFont val="Arial"/>
        <family val="2"/>
      </rPr>
      <t xml:space="preserve">= tenure of the dwelling,
</t>
    </r>
    <r>
      <rPr>
        <i/>
        <sz val="10"/>
        <rFont val="Arial"/>
        <family val="2"/>
      </rPr>
      <t xml:space="preserve">h030250 = </t>
    </r>
    <r>
      <rPr>
        <sz val="10"/>
        <rFont val="Arial"/>
        <family val="2"/>
      </rPr>
      <t>whether household still has to repay outstanding mortgage for the accomodation [1: yes; 2: no; 9:unknown].</t>
    </r>
  </si>
  <si>
    <t>1 Voreia Ellada
2 Kentriki Ellada
3 Attiki (incl. greater Athens)
4 Nisia Aigaiou, Kriti
9 unknown</t>
  </si>
  <si>
    <t>The following values have been used as midpointy of the original ranges in NC of the Greek dataset: 
             0 -    200,000 = 50,000
   200,000 -    600,000 = 400,000
   600,000 - 1,000,000 = 800,000
1,000,000 - 2,000,000 = 1,500,000
2,000,000 or over        = 2,200,000.</t>
  </si>
  <si>
    <r>
      <t>The following values have been used as midpointy of the original ranges in NC of the Greek dataset: 
           0       -     500,000  =      250,000
      500,000  -   1,000,000 =      750,000
   1,000,000  -   1,500,000 =   1,250,000
   1,500,000  -   2,000,000 =   1,750,000
   2,000,000  -   3,000,000 =   2,500,000
   3,000,000  -   4,000,000 =   3,500,000
   4,000,000  -   6,000,000 =   5,000,000
   6,000,000  - 10,000,000 =   8,000,000
 10,000,000  - 15,000,000 = 12,500,000
 15,000,000  - 20,000,000 = 17,500,000
 20,000,000 or over           = 22,500,000.
Please note that missing cases were ignored in case the person has a LFS different from self-employed and the largest household source of income (</t>
    </r>
    <r>
      <rPr>
        <i/>
        <sz val="10"/>
        <rFont val="Arial"/>
        <family val="2"/>
      </rPr>
      <t>h03083</t>
    </r>
    <r>
      <rPr>
        <sz val="10"/>
        <rFont val="Arial"/>
        <family val="2"/>
      </rPr>
      <t>0) differs from self-employment.</t>
    </r>
  </si>
  <si>
    <t>Includes any inheritances , lottery winnings or gifts higher than GRD 680,000.
There is no exact amount, but a range; the midpoint of approximate range is used as an approximation.</t>
  </si>
  <si>
    <t>The following values have been used as midpointy of the original ranges in NC of the Greek dataset: 
     680,000 -   3,400,000  =   2,040,000
  3,400,000 - 17,000,000  = 10,200,000
17,000,000 or over           = 10,200,000</t>
  </si>
  <si>
    <t>Four missing cases were imputed to median amount (50,000).
In one case there is a strange combination of huge amount of assistance, while at same moment stating to make end meet easily !?</t>
  </si>
  <si>
    <t>Including several schemes of assistance targeted to specific groups of the very poor, the extraordinary unemployment benefits, and the unprotected child benefit.</t>
  </si>
  <si>
    <t>Various types of targeted social assistance
Extraordinary unemployment benefits
Unprotected child benefit</t>
  </si>
  <si>
    <t>The variable contains the unprotected child benefit, but there were no observations for 1995.</t>
  </si>
  <si>
    <r>
      <t xml:space="preserve">ECHP variables </t>
    </r>
    <r>
      <rPr>
        <i/>
        <sz val="10"/>
        <rFont val="Arial"/>
        <family val="2"/>
      </rPr>
      <t>p032560/p032570/p032580</t>
    </r>
    <r>
      <rPr>
        <sz val="10"/>
        <rFont val="Arial"/>
        <family val="2"/>
      </rPr>
      <t xml:space="preserve"> (old-age pension, means-tested welfare schemes) and </t>
    </r>
    <r>
      <rPr>
        <i/>
        <sz val="10"/>
        <rFont val="Arial"/>
        <family val="2"/>
      </rPr>
      <t>p032750/p032760/p032770</t>
    </r>
    <r>
      <rPr>
        <sz val="10"/>
        <rFont val="Arial"/>
        <family val="2"/>
      </rPr>
      <t xml:space="preserve"> (widows pension, means-tested welfare schemes) were not available for Greece.</t>
    </r>
  </si>
  <si>
    <r>
      <t xml:space="preserve">HOUSEXP = </t>
    </r>
    <r>
      <rPr>
        <i/>
        <sz val="10"/>
        <rFont val="Arial"/>
        <family val="2"/>
      </rPr>
      <t>h030260</t>
    </r>
    <r>
      <rPr>
        <sz val="10"/>
        <rFont val="Arial"/>
        <family val="2"/>
      </rPr>
      <t xml:space="preserve">*12 (if </t>
    </r>
    <r>
      <rPr>
        <i/>
        <sz val="10"/>
        <rFont val="Arial"/>
        <family val="2"/>
      </rPr>
      <t>h030250</t>
    </r>
    <r>
      <rPr>
        <sz val="10"/>
        <rFont val="Arial"/>
        <family val="2"/>
      </rPr>
      <t xml:space="preserve">=1) + </t>
    </r>
    <r>
      <rPr>
        <i/>
        <sz val="10"/>
        <rFont val="Arial"/>
        <family val="2"/>
      </rPr>
      <t>h030310</t>
    </r>
    <r>
      <rPr>
        <sz val="10"/>
        <rFont val="Arial"/>
        <family val="2"/>
      </rPr>
      <t xml:space="preserve">*12 + </t>
    </r>
    <r>
      <rPr>
        <i/>
        <sz val="10"/>
        <rFont val="Arial"/>
        <family val="2"/>
      </rPr>
      <t>h030320</t>
    </r>
    <r>
      <rPr>
        <sz val="10"/>
        <rFont val="Arial"/>
        <family val="2"/>
      </rPr>
      <t>*12,</t>
    </r>
    <r>
      <rPr>
        <i/>
        <sz val="10"/>
        <rFont val="Arial"/>
        <family val="2"/>
      </rPr>
      <t xml:space="preserve">
h030250/h030260</t>
    </r>
    <r>
      <rPr>
        <sz val="10"/>
        <rFont val="Arial"/>
        <family val="2"/>
      </rPr>
      <t xml:space="preserve"> = whether still has to repay from an outstanding loan/mortgage for the accommodation [1: yes] / monthly amount in NC,
</t>
    </r>
    <r>
      <rPr>
        <i/>
        <sz val="10"/>
        <rFont val="Arial"/>
        <family val="2"/>
      </rPr>
      <t>h030310</t>
    </r>
    <r>
      <rPr>
        <sz val="10"/>
        <rFont val="Arial"/>
        <family val="2"/>
      </rPr>
      <t xml:space="preserve"> = monthly amount gross rent in NC,
</t>
    </r>
    <r>
      <rPr>
        <i/>
        <sz val="10"/>
        <rFont val="Arial"/>
        <family val="2"/>
      </rPr>
      <t>h030320</t>
    </r>
    <r>
      <rPr>
        <sz val="10"/>
        <rFont val="Arial"/>
        <family val="2"/>
      </rPr>
      <t xml:space="preserve"> = monthly amount net rent in NC (net of housing allowance).</t>
    </r>
  </si>
  <si>
    <t>Strange relation between monthly rent , rent net of housing benefit, and housing allowance!!</t>
  </si>
  <si>
    <t>Variable introduced in Wave V.</t>
  </si>
  <si>
    <t>V1 + V4 + V5 + V8</t>
  </si>
  <si>
    <t>The whole year 1995 / The most recent 12-month period</t>
  </si>
  <si>
    <t>FI = V1 + V4 + V5 + V8</t>
  </si>
  <si>
    <t>MI = V1 + V4 + V5 + V8 + V32 + V33</t>
  </si>
  <si>
    <t>V1 + V4 + V5 + V8 + V32 + V33</t>
  </si>
  <si>
    <t>V1 + V4 + V5 + V8 + V16 + V17 + V18 + V19 + V20 + V21 + V22 + V23 + V24 + V25 + V26 +  + V32 + V33 + V34 + V35</t>
  </si>
  <si>
    <t>GI = V1 + V4 + V5 + V8 + V16 + V17 + V18 + V19 + V20 + V21 + V22 + V23 + V24 + V25 + V26 + V32 + V33 + V34 + V35</t>
  </si>
  <si>
    <t>Same as DPI as this is a net only dataset.</t>
  </si>
  <si>
    <t>Not available in ECHP.</t>
  </si>
  <si>
    <r>
      <t>V24 = sum(iV24) over individuals in household,
where iV24 =  [</t>
    </r>
    <r>
      <rPr>
        <i/>
        <sz val="10"/>
        <rFont val="Arial"/>
        <family val="2"/>
      </rPr>
      <t>p032890*p032900</t>
    </r>
    <r>
      <rPr>
        <sz val="10"/>
        <rFont val="Arial"/>
        <family val="2"/>
      </rPr>
      <t xml:space="preserve"> (or </t>
    </r>
    <r>
      <rPr>
        <i/>
        <sz val="10"/>
        <rFont val="Arial"/>
        <family val="2"/>
      </rPr>
      <t>p032890</t>
    </r>
    <r>
      <rPr>
        <sz val="10"/>
        <rFont val="Arial"/>
        <family val="2"/>
      </rPr>
      <t xml:space="preserve"> if </t>
    </r>
    <r>
      <rPr>
        <i/>
        <sz val="10"/>
        <rFont val="Arial"/>
        <family val="2"/>
      </rPr>
      <t>p032900</t>
    </r>
    <r>
      <rPr>
        <sz val="10"/>
        <rFont val="Arial"/>
        <family val="2"/>
      </rPr>
      <t xml:space="preserve">=97)] if </t>
    </r>
    <r>
      <rPr>
        <i/>
        <sz val="10"/>
        <rFont val="Arial"/>
        <family val="2"/>
      </rPr>
      <t>p032880</t>
    </r>
    <r>
      <rPr>
        <sz val="10"/>
        <rFont val="Arial"/>
        <family val="2"/>
      </rPr>
      <t>=1 + [</t>
    </r>
    <r>
      <rPr>
        <i/>
        <sz val="10"/>
        <rFont val="Arial"/>
        <family val="2"/>
      </rPr>
      <t>p033270*p033280</t>
    </r>
    <r>
      <rPr>
        <sz val="10"/>
        <rFont val="Arial"/>
        <family val="2"/>
      </rPr>
      <t xml:space="preserve"> (or </t>
    </r>
    <r>
      <rPr>
        <i/>
        <sz val="10"/>
        <rFont val="Arial"/>
        <family val="2"/>
      </rPr>
      <t>p033270</t>
    </r>
    <r>
      <rPr>
        <sz val="10"/>
        <rFont val="Arial"/>
        <family val="2"/>
      </rPr>
      <t xml:space="preserve"> if </t>
    </r>
    <r>
      <rPr>
        <i/>
        <sz val="10"/>
        <rFont val="Arial"/>
        <family val="2"/>
      </rPr>
      <t>p033280</t>
    </r>
    <r>
      <rPr>
        <sz val="10"/>
        <rFont val="Arial"/>
        <family val="2"/>
      </rPr>
      <t xml:space="preserve">=97)] if </t>
    </r>
    <r>
      <rPr>
        <i/>
        <sz val="10"/>
        <rFont val="Arial"/>
        <family val="2"/>
      </rPr>
      <t>p033260</t>
    </r>
    <r>
      <rPr>
        <sz val="10"/>
        <rFont val="Arial"/>
        <family val="2"/>
      </rPr>
      <t>=1,</t>
    </r>
    <r>
      <rPr>
        <i/>
        <sz val="10"/>
        <rFont val="Arial"/>
        <family val="2"/>
      </rPr>
      <t xml:space="preserve">
</t>
    </r>
    <r>
      <rPr>
        <sz val="10"/>
        <rFont val="Arial"/>
        <family val="2"/>
      </rPr>
      <t xml:space="preserve">and where </t>
    </r>
    <r>
      <rPr>
        <i/>
        <sz val="10"/>
        <rFont val="Arial"/>
        <family val="2"/>
      </rPr>
      <t>p032880/p032890/p032900</t>
    </r>
    <r>
      <rPr>
        <sz val="10"/>
        <rFont val="Arial"/>
        <family val="2"/>
      </rPr>
      <t xml:space="preserve"> = allowance for care of invalid dependants: whether received [1: yes] / average monthly amount or lumpsum in NC / number of months [97: lumpsum],
</t>
    </r>
    <r>
      <rPr>
        <i/>
        <sz val="10"/>
        <rFont val="Arial"/>
        <family val="2"/>
      </rPr>
      <t>p033260/p033270/p033280</t>
    </r>
    <r>
      <rPr>
        <sz val="10"/>
        <rFont val="Arial"/>
        <family val="2"/>
      </rPr>
      <t xml:space="preserve"> = other benefits or assistance: whether received [1: yes] / average monthly amount or lumpsum in NC / number of months [97: lumpsum].</t>
    </r>
  </si>
  <si>
    <r>
      <t>V24S1 = sum(iV24S1) over individuals in household,
where iV24S1 =  [</t>
    </r>
    <r>
      <rPr>
        <i/>
        <sz val="10"/>
        <rFont val="Arial"/>
        <family val="2"/>
      </rPr>
      <t>p032890*p032900</t>
    </r>
    <r>
      <rPr>
        <sz val="10"/>
        <rFont val="Arial"/>
        <family val="2"/>
      </rPr>
      <t xml:space="preserve"> (or </t>
    </r>
    <r>
      <rPr>
        <i/>
        <sz val="10"/>
        <rFont val="Arial"/>
        <family val="2"/>
      </rPr>
      <t>p032890</t>
    </r>
    <r>
      <rPr>
        <sz val="10"/>
        <rFont val="Arial"/>
        <family val="2"/>
      </rPr>
      <t xml:space="preserve"> if </t>
    </r>
    <r>
      <rPr>
        <i/>
        <sz val="10"/>
        <rFont val="Arial"/>
        <family val="2"/>
      </rPr>
      <t>p032900</t>
    </r>
    <r>
      <rPr>
        <sz val="10"/>
        <rFont val="Arial"/>
        <family val="2"/>
      </rPr>
      <t xml:space="preserve">=97)] if </t>
    </r>
    <r>
      <rPr>
        <i/>
        <sz val="10"/>
        <rFont val="Arial"/>
        <family val="2"/>
      </rPr>
      <t>p032880</t>
    </r>
    <r>
      <rPr>
        <sz val="10"/>
        <rFont val="Arial"/>
        <family val="2"/>
      </rPr>
      <t>=1</t>
    </r>
    <r>
      <rPr>
        <sz val="10"/>
        <rFont val="Arial"/>
        <family val="2"/>
      </rPr>
      <t>,</t>
    </r>
    <r>
      <rPr>
        <i/>
        <sz val="10"/>
        <rFont val="Arial"/>
        <family val="2"/>
      </rPr>
      <t xml:space="preserve">
</t>
    </r>
    <r>
      <rPr>
        <sz val="10"/>
        <rFont val="Arial"/>
        <family val="2"/>
      </rPr>
      <t xml:space="preserve">and where </t>
    </r>
    <r>
      <rPr>
        <i/>
        <sz val="10"/>
        <rFont val="Arial"/>
        <family val="2"/>
      </rPr>
      <t>p032880/p032890/p032900</t>
    </r>
    <r>
      <rPr>
        <sz val="10"/>
        <rFont val="Arial"/>
        <family val="2"/>
      </rPr>
      <t xml:space="preserve"> = allowance for care of invalid dependants: whether received [1: yes] / average monthly amount or lumpsum in NC / number of months [97: lumpsum]</t>
    </r>
    <r>
      <rPr>
        <sz val="10"/>
        <rFont val="Arial"/>
        <family val="2"/>
      </rPr>
      <t>.</t>
    </r>
  </si>
  <si>
    <t>Including the allowance for care of invalid dependents plus any other social security benefits n.e.c.</t>
  </si>
  <si>
    <t>Including the allowance for care of invalid dependents.</t>
  </si>
  <si>
    <t>Information derived from the monthly calendar of activities.
Unemployed as self-defined by the respondent.</t>
  </si>
  <si>
    <t>Non mandatory Employer Contribution</t>
  </si>
  <si>
    <t>V4</t>
  </si>
  <si>
    <t>Position in main job of spouse</t>
  </si>
  <si>
    <t xml:space="preserve">Gifts and donations from within the country and income from foreign countries </t>
  </si>
  <si>
    <t>V4 + V5</t>
  </si>
  <si>
    <t>V1 + V4 + V5</t>
  </si>
  <si>
    <t>V16 + V17 + V18 + V22 + V23 + V24</t>
  </si>
  <si>
    <t>V16 + V17 + V18 + V19 + V20 + V21 + V22 + V23 + V24</t>
  </si>
  <si>
    <t>V16 + V17 + V18 + V19 + V20 + V21 + V22 + V23 + V24 + V25 + V26</t>
  </si>
  <si>
    <t>V34 + V35</t>
  </si>
  <si>
    <t>V16 + V17 + V18 + V19 + V20 + V21 + V22 + V23 + V24 + V25 + V26 + V34 + V35</t>
  </si>
  <si>
    <t>(V1 + V4 + V5 + V8 + V16 + V17 + V18 + V19 + V20 + V21 + V22 + V23 + V24 + V25 + V26 + V32 + V33 + V34 + V35 + V36) - (V7 + V11 + V13)</t>
  </si>
  <si>
    <t>Universe</t>
  </si>
  <si>
    <t>All households</t>
  </si>
  <si>
    <t>Not available for households with no spouse</t>
  </si>
  <si>
    <t>Not available for children, for persons not currently in employment (15+ hours) and who did not carry out any paid job in the last 7 days (1-14 hours), and for persons currently in employment (15+ hours) but who were unable or unwilling to give number of hours worked</t>
  </si>
  <si>
    <t>Not available for children, for persons not currently in employment (15+ hours) and for persons currently in employment (15+ hours) but who were unable or unwilling to give number of hours worked</t>
  </si>
  <si>
    <t>Not available for households without spouse or whose spouse is not currently in employment (15+ hours) or is currently in employment (15+ hours) but was unable or unwilling to give number of hours worked</t>
  </si>
  <si>
    <t>Person other private pension income</t>
  </si>
  <si>
    <t>PUNEMP1</t>
  </si>
  <si>
    <t>PUNEMP2</t>
  </si>
  <si>
    <t>PUNEMP3</t>
  </si>
  <si>
    <t>PUNEMPR</t>
  </si>
  <si>
    <t>Person unemployment insurance</t>
  </si>
  <si>
    <t>Person training or retraining allowance</t>
  </si>
  <si>
    <t>Person placement or resettlement benefits</t>
  </si>
  <si>
    <t>Person other unemployment benefits</t>
  </si>
  <si>
    <t>PSELF</t>
  </si>
  <si>
    <t>Personal self-employment income</t>
  </si>
  <si>
    <t>Mandatory employee contribution</t>
  </si>
  <si>
    <t>Mandatory employer contribution</t>
  </si>
  <si>
    <t>Interest paid</t>
  </si>
  <si>
    <t>Regular transfers paid to relatives</t>
  </si>
  <si>
    <t>Value of non cash housing benefits</t>
  </si>
  <si>
    <t>Value of non cash medical benefits</t>
  </si>
  <si>
    <t>Value of non cash heating benefits</t>
  </si>
  <si>
    <t>Not available</t>
  </si>
  <si>
    <t>Variable not separately available in ECHP (included in V19S1).</t>
  </si>
  <si>
    <t>Contents</t>
  </si>
  <si>
    <t>LIS dataset identification number</t>
  </si>
  <si>
    <t>LIS household identification number</t>
  </si>
  <si>
    <t>Inflation factor</t>
  </si>
  <si>
    <t>Presence of couple in household</t>
  </si>
  <si>
    <t>Age in completed years of head of household</t>
  </si>
  <si>
    <t>V35S2</t>
  </si>
  <si>
    <t>Reg.transfers from private charitable organ.</t>
  </si>
  <si>
    <t>V35SR</t>
  </si>
  <si>
    <t>Other regular private income</t>
  </si>
  <si>
    <t>V36</t>
  </si>
  <si>
    <t>Other Cash Income</t>
  </si>
  <si>
    <t>V37</t>
  </si>
  <si>
    <t>Realized Lump Sum Income</t>
  </si>
  <si>
    <t>V37S1</t>
  </si>
  <si>
    <t>Capital gains and losses</t>
  </si>
  <si>
    <t>V37SR</t>
  </si>
  <si>
    <t>Other lump sum income</t>
  </si>
  <si>
    <t>V39</t>
  </si>
  <si>
    <t>Gross wage/salary of head</t>
  </si>
  <si>
    <t>V39NET</t>
  </si>
  <si>
    <t>Net wage/salary of head</t>
  </si>
  <si>
    <t>V40</t>
  </si>
  <si>
    <t>Hourly wage rate of head</t>
  </si>
  <si>
    <t>V41</t>
  </si>
  <si>
    <t>Gross wage/salary of spouse</t>
  </si>
  <si>
    <t>V41NET</t>
  </si>
  <si>
    <t>Net wage/salary of spouse</t>
  </si>
  <si>
    <t>V42</t>
  </si>
  <si>
    <t>Hourly wage rate of spouse</t>
  </si>
  <si>
    <t>ALTNCASH</t>
  </si>
  <si>
    <t>Alternate non-cash income</t>
  </si>
  <si>
    <t>NEARCHB</t>
  </si>
  <si>
    <t>NEARCOB</t>
  </si>
  <si>
    <t>Near cash except housing</t>
  </si>
  <si>
    <t>Occupation of spouse</t>
  </si>
  <si>
    <t>D16</t>
  </si>
  <si>
    <t>Industry of head</t>
  </si>
  <si>
    <t>D17</t>
  </si>
  <si>
    <t>Industry of spouse</t>
  </si>
  <si>
    <t>D18</t>
  </si>
  <si>
    <t>Type (status) of worker head</t>
  </si>
  <si>
    <t>D19</t>
  </si>
  <si>
    <t>Type (status) of worker spouse</t>
  </si>
  <si>
    <t>D20</t>
  </si>
  <si>
    <t>Geographic location indicator B</t>
  </si>
  <si>
    <t>D21</t>
  </si>
  <si>
    <t>Marital status of head</t>
  </si>
  <si>
    <t>MARTSP</t>
  </si>
  <si>
    <t>Marital status of spouse</t>
  </si>
  <si>
    <t>D22</t>
  </si>
  <si>
    <t>PSOCRET has been put to missing only when the main pension amounts are missing, whereas for other minor pension sources missings are treated as zero in order to avoid too big a loss of information.</t>
  </si>
  <si>
    <t>Gross wages and salaries</t>
  </si>
  <si>
    <t>V1NET</t>
  </si>
  <si>
    <t>Net wages and salaries</t>
  </si>
  <si>
    <t>V2</t>
  </si>
  <si>
    <t>Mandatory Employer Contribution</t>
  </si>
  <si>
    <t>V3</t>
  </si>
  <si>
    <t>Yes/no indicators for employer provided free/subsidised child-minding or creche, health care or medical insurance, education/training, sports/leisure/holiday centre and housing exist in ECHP but the amounts are not available.</t>
  </si>
  <si>
    <t>V26S6</t>
  </si>
  <si>
    <t>Near cash child care benefits</t>
  </si>
  <si>
    <t>From wave 4 on, this variable has been replaced byV26 - V26S2.</t>
  </si>
  <si>
    <t>From wave 4 on, this variable has been replaced by V26S2.</t>
  </si>
  <si>
    <t xml:space="preserve">Variable Name </t>
  </si>
  <si>
    <t xml:space="preserve">Variable definition </t>
  </si>
  <si>
    <t>Source</t>
  </si>
  <si>
    <t xml:space="preserve">Comments </t>
  </si>
  <si>
    <t>HOUSEHOLD LEVEL VARIABLES</t>
  </si>
  <si>
    <t>File information</t>
  </si>
  <si>
    <t>CASENUM</t>
  </si>
  <si>
    <t>Including extraordinary unemployment benefits, such as benefit for first time job-seekers, lump-sum support for former recipients,  special schemes  for seasonal workers, other irregular workers, return migrants, former prisoners, etc.</t>
  </si>
  <si>
    <t>Extraordinary unemployment benefits</t>
  </si>
  <si>
    <t>Various types of targeted social assistance</t>
  </si>
  <si>
    <t>Many children benefits: 
- lifetime pension for mothers of many children
- large family benefit
- 3rd child benefit</t>
  </si>
  <si>
    <t>Orphans' pension</t>
  </si>
  <si>
    <t>Maternity benefit</t>
  </si>
  <si>
    <t>Birth grant</t>
  </si>
  <si>
    <t>Maternity benefit
Birth grant</t>
  </si>
  <si>
    <t>This includes the maternity leave pay, but, because it is received together with teh wage, in most cases respondents report it with the wage and is thus included in V1NET.</t>
  </si>
  <si>
    <t>Lump-sum allowance at birth.</t>
  </si>
  <si>
    <t>Including the orphan's pension from the mandatory pension schemes (IKA, NAT, civil servants, OAAE, etc.).</t>
  </si>
  <si>
    <t>Including the basic old-age pension from the mandatory pension schemes (IKA, NAT, civil servants, OAAE, etc.). The supplementary pension from the same schemes, also mandatory, is included in V32S1.</t>
  </si>
  <si>
    <t>Including the basic old-age and widow's pension from the mandatory pension schemes (IKA, NAT, civil servants, OAAE, etc.), as well as the early retirement pensions from the same schemes. The supplementary pension from the same schemes, also mandatory, is included in V32S1.</t>
  </si>
  <si>
    <t>Including the supplementary old-age and widows pensions from the mandatory pension schemes (IKA, NAT, civil servants, OAAE, etc.), the parallel old-age and widows' pensions (these are occupational pensions offered by the employers) and pensions from abroad.</t>
  </si>
  <si>
    <t>Net income from wage/salary/pay, extra payments for overtime or tips, any occasional extra payments (Christmas/Easter/Holiday bonuses, holiday pay, profit bonus, etc.) and income from secondary/casual job</t>
  </si>
  <si>
    <t>Contains the reduced old-age pension due to early retirement (at the age of 60 for men or 55 for women, or at the age 58 after 35 years of work).
The full old-age pension in the cases of persons involverd in heavy and health-hazardous occupations at 60/55 and mothers of minors at 55 is included in V19S1.</t>
  </si>
  <si>
    <t>Including the basic widow's pension from the mandatory pension schemes (IKA, NAT, civil servants, OAAE, etc.), also for the cases of employment injury or occupational disease. The supplementary pension from the same schemes, also mandatory, is included in V32S1.</t>
  </si>
  <si>
    <t>Including the basic and supplementary invalidity pension from the mandatory pension schemes (IKA, NAT, civil servants, OAAE, etc.), also for the cases of employment injury or occupational disease, plus other benefits related to disability (generic mobility allowance, severe physical disability benefit, etc.).</t>
  </si>
  <si>
    <t>PHRWAGE = PNWAGE / (PHOURS * 52).</t>
  </si>
  <si>
    <t>V40 = V39NET / (HRSHD * 52).</t>
  </si>
  <si>
    <t>V42 = V41NET / (HRSSP * 52).</t>
  </si>
  <si>
    <t>Variable derived from LIS variables</t>
  </si>
  <si>
    <t>Summary LIS variable</t>
  </si>
  <si>
    <t>Variables followed by an "m" record the approximation to the midpoint of range for cases in which the exact amount was not known; variables followed by an "n" record the cases in which no profit or a loss was registered.</t>
  </si>
  <si>
    <t>Including the ordinary unemployment benefit.</t>
  </si>
  <si>
    <t>This variable includes those cases of unemployment benefit for which the respondent was not able to determine the type more exactly.</t>
  </si>
  <si>
    <t>Resettlement benefits</t>
  </si>
  <si>
    <t>Ordinary unemployment benefit</t>
  </si>
  <si>
    <t>Ordinary unemployment benefit
Training benefits
Resettlement benefits</t>
  </si>
  <si>
    <t>Monthly amounts have been multiplied by the number of months received (variables followed by a "y"). Missing values imputed to the median are showed in variables followed by a "e".</t>
  </si>
  <si>
    <t>Coded according to the NUTS1 standard classification.</t>
  </si>
  <si>
    <t>Region of residence (NUTS1 code)</t>
  </si>
  <si>
    <r>
      <t xml:space="preserve">ACTIVHD = </t>
    </r>
    <r>
      <rPr>
        <i/>
        <sz val="10"/>
        <rFont val="Arial"/>
        <family val="2"/>
      </rPr>
      <t xml:space="preserve">p080540 </t>
    </r>
    <r>
      <rPr>
        <sz val="10"/>
        <rFont val="Arial"/>
        <family val="2"/>
      </rPr>
      <t xml:space="preserve">if </t>
    </r>
    <r>
      <rPr>
        <i/>
        <sz val="10"/>
        <rFont val="Arial"/>
        <family val="2"/>
      </rPr>
      <t>p080540</t>
    </r>
    <r>
      <rPr>
        <sz val="10"/>
        <rFont val="Arial"/>
        <family val="2"/>
      </rPr>
      <t xml:space="preserve">&gt;0 &amp; </t>
    </r>
    <r>
      <rPr>
        <i/>
        <sz val="10"/>
        <rFont val="Arial"/>
        <family val="2"/>
      </rPr>
      <t>r08rel01</t>
    </r>
    <r>
      <rPr>
        <sz val="10"/>
        <rFont val="Arial"/>
        <family val="2"/>
      </rPr>
      <t xml:space="preserve">=0, 
ACTIVHD = 3 if </t>
    </r>
    <r>
      <rPr>
        <i/>
        <sz val="10"/>
        <rFont val="Arial"/>
        <family val="2"/>
      </rPr>
      <t>p080530</t>
    </r>
    <r>
      <rPr>
        <sz val="10"/>
        <rFont val="Arial"/>
        <family val="2"/>
      </rPr>
      <t xml:space="preserve">=2 &amp; </t>
    </r>
    <r>
      <rPr>
        <i/>
        <sz val="10"/>
        <rFont val="Arial"/>
        <family val="2"/>
      </rPr>
      <t>r08rel01</t>
    </r>
    <r>
      <rPr>
        <sz val="10"/>
        <rFont val="Arial"/>
        <family val="2"/>
      </rPr>
      <t xml:space="preserve">=0,
where </t>
    </r>
    <r>
      <rPr>
        <i/>
        <sz val="10"/>
        <rFont val="Arial"/>
        <family val="2"/>
      </rPr>
      <t>p080530</t>
    </r>
    <r>
      <rPr>
        <sz val="10"/>
        <rFont val="Arial"/>
        <family val="2"/>
      </rPr>
      <t xml:space="preserve"> = position in the business or organisation: whether supervises or coordinates the work of any personnel [1: yes; 2: no],
</t>
    </r>
    <r>
      <rPr>
        <i/>
        <sz val="10"/>
        <rFont val="Arial"/>
        <family val="2"/>
      </rPr>
      <t>p080540</t>
    </r>
    <r>
      <rPr>
        <sz val="10"/>
        <rFont val="Arial"/>
        <family val="2"/>
      </rPr>
      <t xml:space="preserve"> = position in the business or organisation: whether has a say on their pay or promotion [1: yes; 2: no],
</t>
    </r>
    <r>
      <rPr>
        <i/>
        <sz val="10"/>
        <rFont val="Arial"/>
        <family val="2"/>
      </rPr>
      <t>r08rel01</t>
    </r>
    <r>
      <rPr>
        <sz val="10"/>
        <rFont val="Arial"/>
        <family val="2"/>
      </rPr>
      <t xml:space="preserve"> = relation to person in line 1 [0: head of household].</t>
    </r>
  </si>
  <si>
    <t>The labour force status follows the ILO definitions.</t>
  </si>
  <si>
    <t>The average net amount received per month is recorded. Net earnings from paid employment means the gross amount minus tax and obligatory social insurance contributions; here are also included benefits and allowances (marriage, children, unhelthy work, technical, etc.) regularly paid with the salary.</t>
  </si>
  <si>
    <t>Included the statutory sick pay (also for the cases of employment injury or occupational disease) plus some other benefits related to health (e.g. payments for special treatments etc).</t>
  </si>
  <si>
    <t>Unprotected child benefit</t>
  </si>
  <si>
    <t>Housing allowance for owners ("o") and for tenants ("t"):</t>
  </si>
  <si>
    <t>Including the contributory rent subsidy from OEK (Workers Housing Organisation, covering all private sector employees), the non-contributory rent subsidy paid from prefectures to landlords on behalf of non-insured elderly who are unable to meet their housing costs, and mortgage relief (?).</t>
  </si>
  <si>
    <t>Housing allowances
Scholarships and study-grants</t>
  </si>
  <si>
    <t>Rent subsidy (from OEK and from prefectures)
Mortgage relief</t>
  </si>
  <si>
    <t>Including the housing allowances (rent subsidy from OEK and from prefectures, and mortage relief) and scholarships and study grants.</t>
  </si>
  <si>
    <t>Housing allowance for owners ("o") and for tenants ("t"). Monthly amounts have been multiplied by the number of months received (variables followed by a "y").</t>
  </si>
  <si>
    <t>Survey held in 1996; income data relate to 1995 (ECHP wave 3).</t>
  </si>
  <si>
    <r>
      <t>Cross-sectional household weight</t>
    </r>
  </si>
  <si>
    <r>
      <t xml:space="preserve">There is one problem detected in gr95r due to the panel structure of ECHP: if a person has dropped out the panel between wave 2 and wave 3, the person is not removed from the files, but still present; merely the household membership status is changed (variable </t>
    </r>
    <r>
      <rPr>
        <i/>
        <sz val="10"/>
        <rFont val="Arial"/>
        <family val="2"/>
      </rPr>
      <t>r03mem</t>
    </r>
    <r>
      <rPr>
        <sz val="10"/>
        <rFont val="Arial"/>
        <family val="2"/>
      </rPr>
      <t xml:space="preserve"> code 2 = died, code 3 = moved out). LIS deletes those persons (380) and changes the relationship of the remaining persons in case the head has dropped (because the relationship still refers to old situation).
[</t>
    </r>
    <r>
      <rPr>
        <i/>
        <sz val="10"/>
        <rFont val="Arial"/>
        <family val="2"/>
      </rPr>
      <t>hseqn</t>
    </r>
    <r>
      <rPr>
        <sz val="10"/>
        <rFont val="Arial"/>
        <family val="2"/>
      </rPr>
      <t xml:space="preserve"> = household sequence number]</t>
    </r>
  </si>
  <si>
    <r>
      <t xml:space="preserve">There is one problem detected due to the panel structure of ECHP: if a person has dropped out the panel between wave 2 and wave 3, the person is not removed from the files, but still present; merely the household membership status is changed (variable </t>
    </r>
    <r>
      <rPr>
        <i/>
        <sz val="10"/>
        <rFont val="Arial"/>
        <family val="2"/>
      </rPr>
      <t>r03mem</t>
    </r>
    <r>
      <rPr>
        <sz val="10"/>
        <rFont val="Arial"/>
        <family val="2"/>
      </rPr>
      <t xml:space="preserve"> code 2 = died, code 3 = moved out). LIS deleted those persons (380) and changed the relationship of the remaining persons in case the head has dropped (because the relationship still refers to old situation).</t>
    </r>
  </si>
  <si>
    <t>Please note that 22 individuals refused to be interviewed (or there is no information available for them). All the persons in their households were dropped (48). 
Children born after 1979 (i.e. who were under 16 on 31/12/95) were not eligible for interview and were set to "not available" (-1) for most variables.</t>
  </si>
  <si>
    <t>Please note that 14 households without completed interview or where at least one indivudual refused to be interviewed have been dropped.</t>
  </si>
  <si>
    <t>144 Greece 1995</t>
  </si>
  <si>
    <t>COUNTRY = 144.</t>
  </si>
  <si>
    <t>ECHP individual level roster data and household level roster data (D- and R- files, Wave 3)</t>
  </si>
  <si>
    <r>
      <t>PAGE =(</t>
    </r>
    <r>
      <rPr>
        <i/>
        <sz val="10"/>
        <rFont val="Arial"/>
        <family val="2"/>
      </rPr>
      <t>d03y - r03year</t>
    </r>
    <r>
      <rPr>
        <sz val="10"/>
        <rFont val="Arial"/>
        <family val="2"/>
      </rPr>
      <t xml:space="preserve">) if </t>
    </r>
    <r>
      <rPr>
        <i/>
        <sz val="10"/>
        <rFont val="Arial"/>
        <family val="2"/>
      </rPr>
      <t>d03m</t>
    </r>
    <r>
      <rPr>
        <sz val="10"/>
        <rFont val="Arial"/>
        <family val="2"/>
      </rPr>
      <t>&gt;=</t>
    </r>
    <r>
      <rPr>
        <i/>
        <sz val="10"/>
        <rFont val="Arial"/>
        <family val="2"/>
      </rPr>
      <t>r03month</t>
    </r>
    <r>
      <rPr>
        <sz val="10"/>
        <rFont val="Arial"/>
        <family val="2"/>
      </rPr>
      <t>,</t>
    </r>
    <r>
      <rPr>
        <i/>
        <sz val="10"/>
        <rFont val="Arial"/>
        <family val="2"/>
      </rPr>
      <t xml:space="preserve">
</t>
    </r>
    <r>
      <rPr>
        <sz val="10"/>
        <rFont val="Arial"/>
        <family val="2"/>
      </rPr>
      <t>PAGE =(</t>
    </r>
    <r>
      <rPr>
        <i/>
        <sz val="10"/>
        <rFont val="Arial"/>
        <family val="2"/>
      </rPr>
      <t>d03y - r03year</t>
    </r>
    <r>
      <rPr>
        <sz val="10"/>
        <rFont val="Arial"/>
        <family val="2"/>
      </rPr>
      <t xml:space="preserve">) -1 if </t>
    </r>
    <r>
      <rPr>
        <i/>
        <sz val="10"/>
        <rFont val="Arial"/>
        <family val="2"/>
      </rPr>
      <t>d03m</t>
    </r>
    <r>
      <rPr>
        <sz val="10"/>
        <rFont val="Arial"/>
        <family val="2"/>
      </rPr>
      <t>&lt;</t>
    </r>
    <r>
      <rPr>
        <i/>
        <sz val="10"/>
        <rFont val="Arial"/>
        <family val="2"/>
      </rPr>
      <t>r03month</t>
    </r>
    <r>
      <rPr>
        <sz val="10"/>
        <rFont val="Arial"/>
        <family val="2"/>
      </rPr>
      <t xml:space="preserve">, </t>
    </r>
    <r>
      <rPr>
        <i/>
        <sz val="10"/>
        <rFont val="Arial"/>
        <family val="2"/>
      </rPr>
      <t xml:space="preserve">
</t>
    </r>
    <r>
      <rPr>
        <sz val="10"/>
        <rFont val="Arial"/>
        <family val="2"/>
      </rPr>
      <t xml:space="preserve">where </t>
    </r>
    <r>
      <rPr>
        <i/>
        <sz val="10"/>
        <rFont val="Arial"/>
        <family val="2"/>
      </rPr>
      <t>d03y/d03m</t>
    </r>
    <r>
      <rPr>
        <sz val="10"/>
        <rFont val="Arial"/>
        <family val="2"/>
      </rPr>
      <t xml:space="preserve"> = year / month of survey,
</t>
    </r>
    <r>
      <rPr>
        <i/>
        <sz val="10"/>
        <rFont val="Arial"/>
        <family val="2"/>
      </rPr>
      <t xml:space="preserve">r03year/r03month </t>
    </r>
    <r>
      <rPr>
        <sz val="10"/>
        <rFont val="Arial"/>
        <family val="2"/>
      </rPr>
      <t>= year / month of birth.</t>
    </r>
  </si>
  <si>
    <t>Age at last birthday. Age is topcoded at 86.</t>
  </si>
  <si>
    <r>
      <t>CAGE =(</t>
    </r>
    <r>
      <rPr>
        <i/>
        <sz val="10"/>
        <rFont val="Arial"/>
        <family val="2"/>
      </rPr>
      <t>d03y - r03year</t>
    </r>
    <r>
      <rPr>
        <sz val="10"/>
        <rFont val="Arial"/>
        <family val="2"/>
      </rPr>
      <t xml:space="preserve">) if </t>
    </r>
    <r>
      <rPr>
        <i/>
        <sz val="10"/>
        <rFont val="Arial"/>
        <family val="2"/>
      </rPr>
      <t>d03m</t>
    </r>
    <r>
      <rPr>
        <sz val="10"/>
        <rFont val="Arial"/>
        <family val="2"/>
      </rPr>
      <t>&gt;=</t>
    </r>
    <r>
      <rPr>
        <i/>
        <sz val="10"/>
        <rFont val="Arial"/>
        <family val="2"/>
      </rPr>
      <t>r03month</t>
    </r>
    <r>
      <rPr>
        <sz val="10"/>
        <rFont val="Arial"/>
        <family val="2"/>
      </rPr>
      <t>,</t>
    </r>
    <r>
      <rPr>
        <i/>
        <sz val="10"/>
        <rFont val="Arial"/>
        <family val="2"/>
      </rPr>
      <t xml:space="preserve">
C</t>
    </r>
    <r>
      <rPr>
        <sz val="10"/>
        <rFont val="Arial"/>
        <family val="2"/>
      </rPr>
      <t>AGE =(</t>
    </r>
    <r>
      <rPr>
        <i/>
        <sz val="10"/>
        <rFont val="Arial"/>
        <family val="2"/>
      </rPr>
      <t>d03y - r03year</t>
    </r>
    <r>
      <rPr>
        <sz val="10"/>
        <rFont val="Arial"/>
        <family val="2"/>
      </rPr>
      <t xml:space="preserve">) -1 if </t>
    </r>
    <r>
      <rPr>
        <i/>
        <sz val="10"/>
        <rFont val="Arial"/>
        <family val="2"/>
      </rPr>
      <t>d03m</t>
    </r>
    <r>
      <rPr>
        <sz val="10"/>
        <rFont val="Arial"/>
        <family val="2"/>
      </rPr>
      <t>&lt;</t>
    </r>
    <r>
      <rPr>
        <i/>
        <sz val="10"/>
        <rFont val="Arial"/>
        <family val="2"/>
      </rPr>
      <t>r03month</t>
    </r>
    <r>
      <rPr>
        <sz val="10"/>
        <rFont val="Arial"/>
        <family val="2"/>
      </rPr>
      <t xml:space="preserve">, </t>
    </r>
    <r>
      <rPr>
        <i/>
        <sz val="10"/>
        <rFont val="Arial"/>
        <family val="2"/>
      </rPr>
      <t xml:space="preserve">
</t>
    </r>
    <r>
      <rPr>
        <sz val="10"/>
        <rFont val="Arial"/>
        <family val="2"/>
      </rPr>
      <t xml:space="preserve">where </t>
    </r>
    <r>
      <rPr>
        <i/>
        <sz val="10"/>
        <rFont val="Arial"/>
        <family val="2"/>
      </rPr>
      <t>d03y/d03m</t>
    </r>
    <r>
      <rPr>
        <sz val="10"/>
        <rFont val="Arial"/>
        <family val="2"/>
      </rPr>
      <t xml:space="preserve"> = year / month of survey,
</t>
    </r>
    <r>
      <rPr>
        <i/>
        <sz val="10"/>
        <rFont val="Arial"/>
        <family val="2"/>
      </rPr>
      <t xml:space="preserve">r03year/r03month </t>
    </r>
    <r>
      <rPr>
        <sz val="10"/>
        <rFont val="Arial"/>
        <family val="2"/>
      </rPr>
      <t>= year / month of birth.</t>
    </r>
  </si>
  <si>
    <r>
      <t>D1 =(</t>
    </r>
    <r>
      <rPr>
        <i/>
        <sz val="10"/>
        <rFont val="Arial"/>
        <family val="2"/>
      </rPr>
      <t>d03y - r03year</t>
    </r>
    <r>
      <rPr>
        <sz val="10"/>
        <rFont val="Arial"/>
        <family val="2"/>
      </rPr>
      <t xml:space="preserve">) if </t>
    </r>
    <r>
      <rPr>
        <i/>
        <sz val="10"/>
        <rFont val="Arial"/>
        <family val="2"/>
      </rPr>
      <t>d03m</t>
    </r>
    <r>
      <rPr>
        <sz val="10"/>
        <rFont val="Arial"/>
        <family val="2"/>
      </rPr>
      <t>&gt;=</t>
    </r>
    <r>
      <rPr>
        <i/>
        <sz val="10"/>
        <rFont val="Arial"/>
        <family val="2"/>
      </rPr>
      <t>r03month</t>
    </r>
    <r>
      <rPr>
        <sz val="10"/>
        <rFont val="Arial"/>
        <family val="2"/>
      </rPr>
      <t xml:space="preserve"> &amp; </t>
    </r>
    <r>
      <rPr>
        <i/>
        <sz val="10"/>
        <rFont val="Arial"/>
        <family val="2"/>
      </rPr>
      <t>r03rel01</t>
    </r>
    <r>
      <rPr>
        <sz val="10"/>
        <rFont val="Arial"/>
        <family val="2"/>
      </rPr>
      <t>=0,</t>
    </r>
    <r>
      <rPr>
        <i/>
        <sz val="10"/>
        <rFont val="Arial"/>
        <family val="2"/>
      </rPr>
      <t xml:space="preserve">
</t>
    </r>
    <r>
      <rPr>
        <sz val="10"/>
        <rFont val="Arial"/>
        <family val="2"/>
      </rPr>
      <t>D1 =(</t>
    </r>
    <r>
      <rPr>
        <i/>
        <sz val="10"/>
        <rFont val="Arial"/>
        <family val="2"/>
      </rPr>
      <t>d03y - r03year</t>
    </r>
    <r>
      <rPr>
        <sz val="10"/>
        <rFont val="Arial"/>
        <family val="2"/>
      </rPr>
      <t xml:space="preserve">) -1 if </t>
    </r>
    <r>
      <rPr>
        <i/>
        <sz val="10"/>
        <rFont val="Arial"/>
        <family val="2"/>
      </rPr>
      <t>d03m</t>
    </r>
    <r>
      <rPr>
        <sz val="10"/>
        <rFont val="Arial"/>
        <family val="2"/>
      </rPr>
      <t>&lt;</t>
    </r>
    <r>
      <rPr>
        <i/>
        <sz val="10"/>
        <rFont val="Arial"/>
        <family val="2"/>
      </rPr>
      <t xml:space="preserve">r03month </t>
    </r>
    <r>
      <rPr>
        <sz val="10"/>
        <rFont val="Arial"/>
        <family val="2"/>
      </rPr>
      <t>&amp;</t>
    </r>
    <r>
      <rPr>
        <i/>
        <sz val="10"/>
        <rFont val="Arial"/>
        <family val="2"/>
      </rPr>
      <t xml:space="preserve"> r03rel01</t>
    </r>
    <r>
      <rPr>
        <sz val="10"/>
        <rFont val="Arial"/>
        <family val="2"/>
      </rPr>
      <t xml:space="preserve">=0, </t>
    </r>
    <r>
      <rPr>
        <i/>
        <sz val="10"/>
        <rFont val="Arial"/>
        <family val="2"/>
      </rPr>
      <t xml:space="preserve">
</t>
    </r>
    <r>
      <rPr>
        <sz val="10"/>
        <rFont val="Arial"/>
        <family val="2"/>
      </rPr>
      <t xml:space="preserve">where </t>
    </r>
    <r>
      <rPr>
        <i/>
        <sz val="10"/>
        <rFont val="Arial"/>
        <family val="2"/>
      </rPr>
      <t>d03y/d03m</t>
    </r>
    <r>
      <rPr>
        <sz val="10"/>
        <rFont val="Arial"/>
        <family val="2"/>
      </rPr>
      <t xml:space="preserve"> = year / month of survey,
</t>
    </r>
    <r>
      <rPr>
        <i/>
        <sz val="10"/>
        <rFont val="Arial"/>
        <family val="2"/>
      </rPr>
      <t xml:space="preserve">r03year/r03month </t>
    </r>
    <r>
      <rPr>
        <sz val="10"/>
        <rFont val="Arial"/>
        <family val="2"/>
      </rPr>
      <t xml:space="preserve">= year / month of birth,
</t>
    </r>
    <r>
      <rPr>
        <i/>
        <sz val="10"/>
        <rFont val="Arial"/>
        <family val="2"/>
      </rPr>
      <t>r03rel01</t>
    </r>
    <r>
      <rPr>
        <sz val="10"/>
        <rFont val="Arial"/>
        <family val="2"/>
      </rPr>
      <t xml:space="preserve"> = relation to person in line 1 [0: head of household].</t>
    </r>
  </si>
  <si>
    <t>ECHP individual level roster and interview  data (R- and P-files, Wave 3)</t>
  </si>
  <si>
    <r>
      <t>r03rel01</t>
    </r>
    <r>
      <rPr>
        <sz val="10"/>
        <rFont val="Arial"/>
        <family val="2"/>
      </rPr>
      <t xml:space="preserve"> = relation to person in line 1
</t>
    </r>
    <r>
      <rPr>
        <i/>
        <sz val="10"/>
        <rFont val="Arial"/>
        <family val="2"/>
      </rPr>
      <t xml:space="preserve">p033620/p033740 </t>
    </r>
    <r>
      <rPr>
        <sz val="10"/>
        <rFont val="Arial"/>
        <family val="2"/>
      </rPr>
      <t>= present marital status (interviewed before / first time interviewed)</t>
    </r>
    <r>
      <rPr>
        <i/>
        <sz val="10"/>
        <rFont val="Arial"/>
        <family val="2"/>
      </rPr>
      <t xml:space="preserve">
p033630/p033760 </t>
    </r>
    <r>
      <rPr>
        <sz val="10"/>
        <rFont val="Arial"/>
        <family val="2"/>
      </rPr>
      <t xml:space="preserve">= whether living in a consensual union (interviewed before / first time interviewed)
</t>
    </r>
    <r>
      <rPr>
        <i/>
        <sz val="10"/>
        <rFont val="Arial"/>
        <family val="2"/>
      </rPr>
      <t>r03sex</t>
    </r>
    <r>
      <rPr>
        <sz val="10"/>
        <rFont val="Arial"/>
        <family val="2"/>
      </rPr>
      <t xml:space="preserve"> = sex</t>
    </r>
  </si>
  <si>
    <t>[1: spouse/partner/cohabitee of head].</t>
  </si>
  <si>
    <r>
      <t>D2 =(</t>
    </r>
    <r>
      <rPr>
        <i/>
        <sz val="10"/>
        <rFont val="Arial"/>
        <family val="2"/>
      </rPr>
      <t>d03y - r03year</t>
    </r>
    <r>
      <rPr>
        <sz val="10"/>
        <rFont val="Arial"/>
        <family val="2"/>
      </rPr>
      <t xml:space="preserve">) if </t>
    </r>
    <r>
      <rPr>
        <i/>
        <sz val="10"/>
        <rFont val="Arial"/>
        <family val="2"/>
      </rPr>
      <t>d03m</t>
    </r>
    <r>
      <rPr>
        <sz val="10"/>
        <rFont val="Arial"/>
        <family val="2"/>
      </rPr>
      <t>&gt;=</t>
    </r>
    <r>
      <rPr>
        <i/>
        <sz val="10"/>
        <rFont val="Arial"/>
        <family val="2"/>
      </rPr>
      <t>r03month</t>
    </r>
    <r>
      <rPr>
        <sz val="10"/>
        <rFont val="Arial"/>
        <family val="2"/>
      </rPr>
      <t xml:space="preserve"> &amp; </t>
    </r>
    <r>
      <rPr>
        <i/>
        <sz val="10"/>
        <rFont val="Arial"/>
        <family val="2"/>
      </rPr>
      <t>r03rel01</t>
    </r>
    <r>
      <rPr>
        <sz val="10"/>
        <rFont val="Arial"/>
        <family val="2"/>
      </rPr>
      <t>=1,</t>
    </r>
    <r>
      <rPr>
        <i/>
        <sz val="10"/>
        <rFont val="Arial"/>
        <family val="2"/>
      </rPr>
      <t xml:space="preserve">
</t>
    </r>
    <r>
      <rPr>
        <sz val="10"/>
        <rFont val="Arial"/>
        <family val="2"/>
      </rPr>
      <t>D2 =(</t>
    </r>
    <r>
      <rPr>
        <i/>
        <sz val="10"/>
        <rFont val="Arial"/>
        <family val="2"/>
      </rPr>
      <t>d03y - r03year</t>
    </r>
    <r>
      <rPr>
        <sz val="10"/>
        <rFont val="Arial"/>
        <family val="2"/>
      </rPr>
      <t xml:space="preserve">) -1 if </t>
    </r>
    <r>
      <rPr>
        <i/>
        <sz val="10"/>
        <rFont val="Arial"/>
        <family val="2"/>
      </rPr>
      <t>d03m</t>
    </r>
    <r>
      <rPr>
        <sz val="10"/>
        <rFont val="Arial"/>
        <family val="2"/>
      </rPr>
      <t>&lt;</t>
    </r>
    <r>
      <rPr>
        <i/>
        <sz val="10"/>
        <rFont val="Arial"/>
        <family val="2"/>
      </rPr>
      <t xml:space="preserve">r03month </t>
    </r>
    <r>
      <rPr>
        <sz val="10"/>
        <rFont val="Arial"/>
        <family val="2"/>
      </rPr>
      <t>&amp;</t>
    </r>
    <r>
      <rPr>
        <i/>
        <sz val="10"/>
        <rFont val="Arial"/>
        <family val="2"/>
      </rPr>
      <t xml:space="preserve"> r03rel01</t>
    </r>
    <r>
      <rPr>
        <sz val="10"/>
        <rFont val="Arial"/>
        <family val="2"/>
      </rPr>
      <t xml:space="preserve">=1, </t>
    </r>
    <r>
      <rPr>
        <i/>
        <sz val="10"/>
        <rFont val="Arial"/>
        <family val="2"/>
      </rPr>
      <t xml:space="preserve">
</t>
    </r>
    <r>
      <rPr>
        <sz val="10"/>
        <rFont val="Arial"/>
        <family val="2"/>
      </rPr>
      <t xml:space="preserve">where </t>
    </r>
    <r>
      <rPr>
        <i/>
        <sz val="10"/>
        <rFont val="Arial"/>
        <family val="2"/>
      </rPr>
      <t>d03y/d03m</t>
    </r>
    <r>
      <rPr>
        <sz val="10"/>
        <rFont val="Arial"/>
        <family val="2"/>
      </rPr>
      <t xml:space="preserve"> = year / month of survey,
</t>
    </r>
    <r>
      <rPr>
        <i/>
        <sz val="10"/>
        <rFont val="Arial"/>
        <family val="2"/>
      </rPr>
      <t xml:space="preserve">r03year/r03month </t>
    </r>
    <r>
      <rPr>
        <sz val="10"/>
        <rFont val="Arial"/>
        <family val="2"/>
      </rPr>
      <t xml:space="preserve">= year / month of birth,
</t>
    </r>
    <r>
      <rPr>
        <i/>
        <sz val="10"/>
        <rFont val="Arial"/>
        <family val="2"/>
      </rPr>
      <t>r03rel01</t>
    </r>
    <r>
      <rPr>
        <sz val="10"/>
        <rFont val="Arial"/>
        <family val="2"/>
      </rPr>
      <t xml:space="preserve"> = relation to person in line 1 [1: spouse/partner/cohabitee of head].</t>
    </r>
  </si>
  <si>
    <r>
      <t xml:space="preserve">PSEX = </t>
    </r>
    <r>
      <rPr>
        <i/>
        <sz val="10"/>
        <rFont val="Arial"/>
        <family val="2"/>
      </rPr>
      <t>r03sex</t>
    </r>
    <r>
      <rPr>
        <sz val="10"/>
        <rFont val="Arial"/>
        <family val="2"/>
      </rPr>
      <t xml:space="preserve">,
where </t>
    </r>
    <r>
      <rPr>
        <i/>
        <sz val="10"/>
        <rFont val="Arial"/>
        <family val="2"/>
      </rPr>
      <t xml:space="preserve">r03sex </t>
    </r>
    <r>
      <rPr>
        <sz val="10"/>
        <rFont val="Arial"/>
        <family val="2"/>
      </rPr>
      <t>= sex.</t>
    </r>
  </si>
  <si>
    <t>86 86 or older</t>
  </si>
  <si>
    <r>
      <t>PREL =</t>
    </r>
    <r>
      <rPr>
        <i/>
        <sz val="10"/>
        <rFont val="Arial"/>
        <family val="2"/>
      </rPr>
      <t xml:space="preserve"> r03rel01</t>
    </r>
    <r>
      <rPr>
        <sz val="10"/>
        <rFont val="Arial"/>
        <family val="2"/>
      </rPr>
      <t xml:space="preserve">+ 1,
where </t>
    </r>
    <r>
      <rPr>
        <i/>
        <sz val="10"/>
        <rFont val="Arial"/>
        <family val="2"/>
      </rPr>
      <t>r03rel01</t>
    </r>
    <r>
      <rPr>
        <sz val="10"/>
        <rFont val="Arial"/>
        <family val="2"/>
      </rPr>
      <t xml:space="preserve"> = relation to person in line 1.</t>
    </r>
  </si>
  <si>
    <t>ECHP individual level roster data (R- file, Wave 3)</t>
  </si>
  <si>
    <t>ECHP individual level interview data (P-file, Wave 3)</t>
  </si>
  <si>
    <t>In case a head of household died or moved out from the household between Waves 2 and 3 (i.e. dropped out of the sample), LIS has removed that person and corrected the relationship of the remaining persons in household (which still referred to the old situation); this happened in 380 cases.</t>
  </si>
  <si>
    <r>
      <t xml:space="preserve">PMART = </t>
    </r>
    <r>
      <rPr>
        <i/>
        <sz val="10"/>
        <rFont val="Arial"/>
        <family val="2"/>
      </rPr>
      <t xml:space="preserve">p033740 </t>
    </r>
    <r>
      <rPr>
        <sz val="10"/>
        <rFont val="Arial"/>
        <family val="2"/>
      </rPr>
      <t>(recoded) if</t>
    </r>
    <r>
      <rPr>
        <i/>
        <sz val="10"/>
        <rFont val="Arial"/>
        <family val="2"/>
      </rPr>
      <t xml:space="preserve"> p033590</t>
    </r>
    <r>
      <rPr>
        <sz val="10"/>
        <rFont val="Arial"/>
        <family val="2"/>
      </rPr>
      <t xml:space="preserve">=1 or </t>
    </r>
    <r>
      <rPr>
        <i/>
        <sz val="10"/>
        <rFont val="Arial"/>
        <family val="2"/>
      </rPr>
      <t>p033620</t>
    </r>
    <r>
      <rPr>
        <sz val="10"/>
        <rFont val="Arial"/>
        <family val="2"/>
      </rPr>
      <t xml:space="preserve"> (recoded) if </t>
    </r>
    <r>
      <rPr>
        <i/>
        <sz val="10"/>
        <rFont val="Arial"/>
        <family val="2"/>
      </rPr>
      <t>p033590</t>
    </r>
    <r>
      <rPr>
        <sz val="10"/>
        <rFont val="Arial"/>
        <family val="2"/>
      </rPr>
      <t xml:space="preserve">=2,
PMART = 4 if </t>
    </r>
    <r>
      <rPr>
        <i/>
        <sz val="10"/>
        <rFont val="Arial"/>
        <family val="2"/>
      </rPr>
      <t>p033760</t>
    </r>
    <r>
      <rPr>
        <sz val="10"/>
        <rFont val="Arial"/>
        <family val="2"/>
      </rPr>
      <t>=1 or</t>
    </r>
    <r>
      <rPr>
        <i/>
        <sz val="10"/>
        <rFont val="Arial"/>
        <family val="2"/>
      </rPr>
      <t xml:space="preserve"> p033630</t>
    </r>
    <r>
      <rPr>
        <sz val="10"/>
        <rFont val="Arial"/>
        <family val="2"/>
      </rPr>
      <t xml:space="preserve">=1,
where </t>
    </r>
    <r>
      <rPr>
        <i/>
        <sz val="10"/>
        <rFont val="Arial"/>
        <family val="2"/>
      </rPr>
      <t>p033590</t>
    </r>
    <r>
      <rPr>
        <sz val="10"/>
        <rFont val="Arial"/>
        <family val="2"/>
      </rPr>
      <t xml:space="preserve"> = whether interviewed before [1: first time interviewed, 2: interviewed before],
</t>
    </r>
    <r>
      <rPr>
        <i/>
        <sz val="10"/>
        <rFont val="Arial"/>
        <family val="2"/>
      </rPr>
      <t xml:space="preserve">p033620/p033740 </t>
    </r>
    <r>
      <rPr>
        <sz val="10"/>
        <rFont val="Arial"/>
        <family val="2"/>
      </rPr>
      <t xml:space="preserve">= present marital status (interviewed before / first time interviewed),
</t>
    </r>
    <r>
      <rPr>
        <i/>
        <sz val="10"/>
        <rFont val="Arial"/>
        <family val="2"/>
      </rPr>
      <t>p033630/p033760</t>
    </r>
    <r>
      <rPr>
        <sz val="10"/>
        <rFont val="Arial"/>
        <family val="2"/>
      </rPr>
      <t xml:space="preserve"> = whether living in a consensual union (interviewed before / first time interviewed) [1: yes].</t>
    </r>
  </si>
  <si>
    <t xml:space="preserve">Children born after 1979 (i.e. who were under 16 on 31/12/95) were not eligible for interview; LIS imputed them as never married. </t>
  </si>
  <si>
    <t>Not available for children (persons born after 31/12/1979)</t>
  </si>
  <si>
    <t>Only persons born in 1979 or before were eligible for personal interview.
Information (besides age, sex and relationaship) is thus not available for 488 adults (15 year olds or older) born after 31/12/79.</t>
  </si>
  <si>
    <r>
      <t xml:space="preserve">Original variable </t>
    </r>
    <r>
      <rPr>
        <i/>
        <sz val="10"/>
        <rFont val="Arial"/>
        <family val="2"/>
      </rPr>
      <t>p033570</t>
    </r>
    <r>
      <rPr>
        <sz val="10"/>
        <rFont val="Arial"/>
        <family val="2"/>
      </rPr>
      <t xml:space="preserve"> (country of other citizenship) was not delivered for confidentiality reasons.</t>
    </r>
  </si>
  <si>
    <t>1 national
2 national with second nationality
3 non-national</t>
  </si>
  <si>
    <r>
      <t xml:space="preserve">PETHNAT = 1 if </t>
    </r>
    <r>
      <rPr>
        <i/>
        <sz val="10"/>
        <rFont val="Arial"/>
        <family val="2"/>
      </rPr>
      <t>p033550</t>
    </r>
    <r>
      <rPr>
        <sz val="10"/>
        <rFont val="Arial"/>
        <family val="2"/>
      </rPr>
      <t xml:space="preserve">=1 &amp; </t>
    </r>
    <r>
      <rPr>
        <i/>
        <sz val="10"/>
        <rFont val="Arial"/>
        <family val="2"/>
      </rPr>
      <t>p033560</t>
    </r>
    <r>
      <rPr>
        <sz val="10"/>
        <rFont val="Arial"/>
        <family val="2"/>
      </rPr>
      <t xml:space="preserve">=2, 
PETHNAT = 2 if </t>
    </r>
    <r>
      <rPr>
        <i/>
        <sz val="10"/>
        <rFont val="Arial"/>
        <family val="2"/>
      </rPr>
      <t>p033550</t>
    </r>
    <r>
      <rPr>
        <sz val="10"/>
        <rFont val="Arial"/>
        <family val="2"/>
      </rPr>
      <t xml:space="preserve">=1 &amp; </t>
    </r>
    <r>
      <rPr>
        <i/>
        <sz val="10"/>
        <rFont val="Arial"/>
        <family val="2"/>
      </rPr>
      <t>p033560</t>
    </r>
    <r>
      <rPr>
        <sz val="10"/>
        <rFont val="Arial"/>
        <family val="2"/>
      </rPr>
      <t xml:space="preserve">=1,
PETHNAT = 3 if </t>
    </r>
    <r>
      <rPr>
        <i/>
        <sz val="10"/>
        <rFont val="Arial"/>
        <family val="2"/>
      </rPr>
      <t>p033550</t>
    </r>
    <r>
      <rPr>
        <sz val="10"/>
        <rFont val="Arial"/>
        <family val="2"/>
      </rPr>
      <t xml:space="preserve">=2,
where </t>
    </r>
    <r>
      <rPr>
        <i/>
        <sz val="10"/>
        <rFont val="Arial"/>
        <family val="2"/>
      </rPr>
      <t xml:space="preserve">p033550 = </t>
    </r>
    <r>
      <rPr>
        <sz val="10"/>
        <rFont val="Arial"/>
        <family val="2"/>
      </rPr>
      <t>whether (one of) present citizenship(s) is the one of the country of survey [1: yes; 2: no],</t>
    </r>
    <r>
      <rPr>
        <i/>
        <sz val="10"/>
        <rFont val="Arial"/>
        <family val="2"/>
      </rPr>
      <t xml:space="preserve">
p033560 = </t>
    </r>
    <r>
      <rPr>
        <sz val="10"/>
        <rFont val="Arial"/>
        <family val="2"/>
      </rPr>
      <t>whether person has other citizenships [1: yes; 2: no].</t>
    </r>
  </si>
  <si>
    <t>Derived from ECHP individual level interview data (P-file, Wave 3).</t>
  </si>
  <si>
    <t>ECHP individual level roster data (R-file, Wave 3)</t>
  </si>
  <si>
    <r>
      <t xml:space="preserve">D3 = </t>
    </r>
    <r>
      <rPr>
        <i/>
        <sz val="10"/>
        <rFont val="Arial"/>
        <family val="2"/>
      </rPr>
      <t>r03sex</t>
    </r>
    <r>
      <rPr>
        <sz val="10"/>
        <rFont val="Arial"/>
        <family val="2"/>
      </rPr>
      <t xml:space="preserve"> if </t>
    </r>
    <r>
      <rPr>
        <i/>
        <sz val="10"/>
        <rFont val="Arial"/>
        <family val="2"/>
      </rPr>
      <t>r03rel01</t>
    </r>
    <r>
      <rPr>
        <sz val="10"/>
        <rFont val="Arial"/>
        <family val="2"/>
      </rPr>
      <t xml:space="preserve">=0, 
where </t>
    </r>
    <r>
      <rPr>
        <i/>
        <sz val="10"/>
        <rFont val="Arial"/>
        <family val="2"/>
      </rPr>
      <t xml:space="preserve">r03sex </t>
    </r>
    <r>
      <rPr>
        <sz val="10"/>
        <rFont val="Arial"/>
        <family val="2"/>
      </rPr>
      <t xml:space="preserve">= sex,
</t>
    </r>
    <r>
      <rPr>
        <i/>
        <sz val="10"/>
        <rFont val="Arial"/>
        <family val="2"/>
      </rPr>
      <t>r03rel01</t>
    </r>
    <r>
      <rPr>
        <sz val="10"/>
        <rFont val="Arial"/>
        <family val="2"/>
      </rPr>
      <t xml:space="preserve"> = relation to person in line 1 [0: head of household].</t>
    </r>
  </si>
  <si>
    <r>
      <t>D6 = sum(iD6) over individual in household,
where iD6 = 1 if</t>
    </r>
    <r>
      <rPr>
        <i/>
        <sz val="10"/>
        <rFont val="Arial"/>
        <family val="2"/>
      </rPr>
      <t xml:space="preserve"> p031870</t>
    </r>
    <r>
      <rPr>
        <sz val="10"/>
        <rFont val="Arial"/>
        <family val="2"/>
      </rPr>
      <t xml:space="preserve">=1 or </t>
    </r>
    <r>
      <rPr>
        <i/>
        <sz val="10"/>
        <rFont val="Arial"/>
        <family val="2"/>
      </rPr>
      <t>p032130</t>
    </r>
    <r>
      <rPr>
        <sz val="10"/>
        <rFont val="Arial"/>
        <family val="2"/>
      </rPr>
      <t xml:space="preserve">=1 or </t>
    </r>
    <r>
      <rPr>
        <i/>
        <sz val="10"/>
        <rFont val="Arial"/>
        <family val="2"/>
      </rPr>
      <t>p032240</t>
    </r>
    <r>
      <rPr>
        <sz val="10"/>
        <rFont val="Arial"/>
        <family val="2"/>
      </rPr>
      <t xml:space="preserve"> =1, 
and where </t>
    </r>
    <r>
      <rPr>
        <i/>
        <sz val="10"/>
        <rFont val="Arial"/>
        <family val="2"/>
      </rPr>
      <t>p031870</t>
    </r>
    <r>
      <rPr>
        <sz val="10"/>
        <rFont val="Arial"/>
        <family val="2"/>
      </rPr>
      <t xml:space="preserve"> = whether during 1995 received any wage/salary/pay in any form [1: yes],
</t>
    </r>
    <r>
      <rPr>
        <i/>
        <sz val="10"/>
        <rFont val="Arial"/>
        <family val="2"/>
      </rPr>
      <t>p032130</t>
    </r>
    <r>
      <rPr>
        <sz val="10"/>
        <rFont val="Arial"/>
        <family val="2"/>
      </rPr>
      <t xml:space="preserve"> = whether during 1995 received any self-employment income [1: yes],
</t>
    </r>
    <r>
      <rPr>
        <i/>
        <sz val="10"/>
        <rFont val="Arial"/>
        <family val="2"/>
      </rPr>
      <t>p032240</t>
    </r>
    <r>
      <rPr>
        <sz val="10"/>
        <rFont val="Arial"/>
        <family val="2"/>
      </rPr>
      <t xml:space="preserve"> = whether during 1995 received income from secondary/casual job [1: yes].</t>
    </r>
  </si>
  <si>
    <t>ECHP household level roster data (D-file, Wave 3)</t>
  </si>
  <si>
    <r>
      <t xml:space="preserve">D8 = 1 if </t>
    </r>
    <r>
      <rPr>
        <i/>
        <sz val="10"/>
        <rFont val="Arial"/>
        <family val="2"/>
      </rPr>
      <t>p033550</t>
    </r>
    <r>
      <rPr>
        <sz val="10"/>
        <rFont val="Arial"/>
        <family val="2"/>
      </rPr>
      <t xml:space="preserve">=1 &amp; </t>
    </r>
    <r>
      <rPr>
        <i/>
        <sz val="10"/>
        <rFont val="Arial"/>
        <family val="2"/>
      </rPr>
      <t>p033560</t>
    </r>
    <r>
      <rPr>
        <sz val="10"/>
        <rFont val="Arial"/>
        <family val="2"/>
      </rPr>
      <t xml:space="preserve">&gt;1 &amp; </t>
    </r>
    <r>
      <rPr>
        <i/>
        <sz val="10"/>
        <rFont val="Arial"/>
        <family val="2"/>
      </rPr>
      <t>r03rel01</t>
    </r>
    <r>
      <rPr>
        <sz val="10"/>
        <rFont val="Arial"/>
        <family val="2"/>
      </rPr>
      <t xml:space="preserve">=0, 
D8 = 2 if </t>
    </r>
    <r>
      <rPr>
        <i/>
        <sz val="10"/>
        <rFont val="Arial"/>
        <family val="2"/>
      </rPr>
      <t>p033550</t>
    </r>
    <r>
      <rPr>
        <sz val="10"/>
        <rFont val="Arial"/>
        <family val="2"/>
      </rPr>
      <t xml:space="preserve">=1 &amp; </t>
    </r>
    <r>
      <rPr>
        <i/>
        <sz val="10"/>
        <rFont val="Arial"/>
        <family val="2"/>
      </rPr>
      <t>p033560</t>
    </r>
    <r>
      <rPr>
        <sz val="10"/>
        <rFont val="Arial"/>
        <family val="2"/>
      </rPr>
      <t xml:space="preserve">=1 &amp; </t>
    </r>
    <r>
      <rPr>
        <i/>
        <sz val="10"/>
        <rFont val="Arial"/>
        <family val="2"/>
      </rPr>
      <t>r03rel01</t>
    </r>
    <r>
      <rPr>
        <sz val="10"/>
        <rFont val="Arial"/>
        <family val="2"/>
      </rPr>
      <t xml:space="preserve">=0,
D8 = </t>
    </r>
    <r>
      <rPr>
        <i/>
        <sz val="10"/>
        <rFont val="Arial"/>
        <family val="2"/>
      </rPr>
      <t>p033570</t>
    </r>
    <r>
      <rPr>
        <sz val="10"/>
        <rFont val="Arial"/>
        <family val="2"/>
      </rPr>
      <t xml:space="preserve">*10 if </t>
    </r>
    <r>
      <rPr>
        <i/>
        <sz val="10"/>
        <rFont val="Arial"/>
        <family val="2"/>
      </rPr>
      <t>p033550</t>
    </r>
    <r>
      <rPr>
        <sz val="10"/>
        <rFont val="Arial"/>
        <family val="2"/>
      </rPr>
      <t xml:space="preserve">=2 &amp; </t>
    </r>
    <r>
      <rPr>
        <i/>
        <sz val="10"/>
        <rFont val="Arial"/>
        <family val="2"/>
      </rPr>
      <t>r03rel01</t>
    </r>
    <r>
      <rPr>
        <sz val="10"/>
        <rFont val="Arial"/>
        <family val="2"/>
      </rPr>
      <t xml:space="preserve">=0,
where </t>
    </r>
    <r>
      <rPr>
        <i/>
        <sz val="10"/>
        <rFont val="Arial"/>
        <family val="2"/>
      </rPr>
      <t xml:space="preserve">p033550 = </t>
    </r>
    <r>
      <rPr>
        <sz val="10"/>
        <rFont val="Arial"/>
        <family val="2"/>
      </rPr>
      <t>whether (one of) present citizenship(s) is the one of the country of survey [1: yes; 2: no],</t>
    </r>
    <r>
      <rPr>
        <i/>
        <sz val="10"/>
        <rFont val="Arial"/>
        <family val="2"/>
      </rPr>
      <t xml:space="preserve">
p033560 = </t>
    </r>
    <r>
      <rPr>
        <sz val="10"/>
        <rFont val="Arial"/>
        <family val="2"/>
      </rPr>
      <t>whether person has other citizenships [1: yes, 2: no],</t>
    </r>
    <r>
      <rPr>
        <i/>
        <sz val="10"/>
        <rFont val="Arial"/>
        <family val="2"/>
      </rPr>
      <t xml:space="preserve">
p033570 = </t>
    </r>
    <r>
      <rPr>
        <sz val="10"/>
        <rFont val="Arial"/>
        <family val="2"/>
      </rPr>
      <t xml:space="preserve">country of other citizenship,
</t>
    </r>
    <r>
      <rPr>
        <i/>
        <sz val="10"/>
        <rFont val="Arial"/>
        <family val="2"/>
      </rPr>
      <t>r03rel01</t>
    </r>
    <r>
      <rPr>
        <sz val="10"/>
        <rFont val="Arial"/>
        <family val="2"/>
      </rPr>
      <t xml:space="preserve"> = relation to person in line 1 [0: head of household].</t>
    </r>
  </si>
  <si>
    <r>
      <t xml:space="preserve">ETHNATSP = 1 if </t>
    </r>
    <r>
      <rPr>
        <i/>
        <sz val="10"/>
        <rFont val="Arial"/>
        <family val="2"/>
      </rPr>
      <t>p033550</t>
    </r>
    <r>
      <rPr>
        <sz val="10"/>
        <rFont val="Arial"/>
        <family val="2"/>
      </rPr>
      <t xml:space="preserve">=1 &amp; </t>
    </r>
    <r>
      <rPr>
        <i/>
        <sz val="10"/>
        <rFont val="Arial"/>
        <family val="2"/>
      </rPr>
      <t>p033560</t>
    </r>
    <r>
      <rPr>
        <sz val="10"/>
        <rFont val="Arial"/>
        <family val="2"/>
      </rPr>
      <t xml:space="preserve">&gt;1 &amp; </t>
    </r>
    <r>
      <rPr>
        <i/>
        <sz val="10"/>
        <rFont val="Arial"/>
        <family val="2"/>
      </rPr>
      <t>r03rel01</t>
    </r>
    <r>
      <rPr>
        <sz val="10"/>
        <rFont val="Arial"/>
        <family val="2"/>
      </rPr>
      <t xml:space="preserve">=1, 
ETHNATSP = 2 if </t>
    </r>
    <r>
      <rPr>
        <i/>
        <sz val="10"/>
        <rFont val="Arial"/>
        <family val="2"/>
      </rPr>
      <t>p033550</t>
    </r>
    <r>
      <rPr>
        <sz val="10"/>
        <rFont val="Arial"/>
        <family val="2"/>
      </rPr>
      <t xml:space="preserve">=1 &amp; </t>
    </r>
    <r>
      <rPr>
        <i/>
        <sz val="10"/>
        <rFont val="Arial"/>
        <family val="2"/>
      </rPr>
      <t>p033560</t>
    </r>
    <r>
      <rPr>
        <sz val="10"/>
        <rFont val="Arial"/>
        <family val="2"/>
      </rPr>
      <t xml:space="preserve">=1 &amp; </t>
    </r>
    <r>
      <rPr>
        <i/>
        <sz val="10"/>
        <rFont val="Arial"/>
        <family val="2"/>
      </rPr>
      <t>r03rel01</t>
    </r>
    <r>
      <rPr>
        <sz val="10"/>
        <rFont val="Arial"/>
        <family val="2"/>
      </rPr>
      <t xml:space="preserve">=1,
ETHNATSP = </t>
    </r>
    <r>
      <rPr>
        <i/>
        <sz val="10"/>
        <rFont val="Arial"/>
        <family val="2"/>
      </rPr>
      <t>p033570</t>
    </r>
    <r>
      <rPr>
        <sz val="10"/>
        <rFont val="Arial"/>
        <family val="2"/>
      </rPr>
      <t xml:space="preserve">*10 if </t>
    </r>
    <r>
      <rPr>
        <i/>
        <sz val="10"/>
        <rFont val="Arial"/>
        <family val="2"/>
      </rPr>
      <t>p033550</t>
    </r>
    <r>
      <rPr>
        <sz val="10"/>
        <rFont val="Arial"/>
        <family val="2"/>
      </rPr>
      <t xml:space="preserve">=2 &amp; </t>
    </r>
    <r>
      <rPr>
        <i/>
        <sz val="10"/>
        <rFont val="Arial"/>
        <family val="2"/>
      </rPr>
      <t>r03rel01</t>
    </r>
    <r>
      <rPr>
        <sz val="10"/>
        <rFont val="Arial"/>
        <family val="2"/>
      </rPr>
      <t xml:space="preserve">=1,
where </t>
    </r>
    <r>
      <rPr>
        <i/>
        <sz val="10"/>
        <rFont val="Arial"/>
        <family val="2"/>
      </rPr>
      <t xml:space="preserve">p033550 = </t>
    </r>
    <r>
      <rPr>
        <sz val="10"/>
        <rFont val="Arial"/>
        <family val="2"/>
      </rPr>
      <t>whether (one of) present citizenship(s) is the one of the country of survey [1: yes; 2: no],</t>
    </r>
    <r>
      <rPr>
        <i/>
        <sz val="10"/>
        <rFont val="Arial"/>
        <family val="2"/>
      </rPr>
      <t xml:space="preserve">
p033560 = </t>
    </r>
    <r>
      <rPr>
        <sz val="10"/>
        <rFont val="Arial"/>
        <family val="2"/>
      </rPr>
      <t>whether person has other citizenships [1: yes; 2: no],</t>
    </r>
    <r>
      <rPr>
        <i/>
        <sz val="10"/>
        <rFont val="Arial"/>
        <family val="2"/>
      </rPr>
      <t xml:space="preserve">
p033570 = </t>
    </r>
    <r>
      <rPr>
        <sz val="10"/>
        <rFont val="Arial"/>
        <family val="2"/>
      </rPr>
      <t xml:space="preserve">country of other citizenship,
</t>
    </r>
    <r>
      <rPr>
        <i/>
        <sz val="10"/>
        <rFont val="Arial"/>
        <family val="2"/>
      </rPr>
      <t>r03rel01</t>
    </r>
    <r>
      <rPr>
        <sz val="10"/>
        <rFont val="Arial"/>
        <family val="2"/>
      </rPr>
      <t xml:space="preserve"> = relation to person in line 1 [1: spouse/partner/cohabitee of head].</t>
    </r>
  </si>
  <si>
    <t>ECHP individual level interview and roster data (P- and R-files, Wave 3)</t>
  </si>
  <si>
    <r>
      <t>CREL =</t>
    </r>
    <r>
      <rPr>
        <i/>
        <sz val="10"/>
        <rFont val="Arial"/>
        <family val="2"/>
      </rPr>
      <t xml:space="preserve"> r03rel01</t>
    </r>
    <r>
      <rPr>
        <sz val="10"/>
        <rFont val="Arial"/>
        <family val="2"/>
      </rPr>
      <t>+ 1,</t>
    </r>
    <r>
      <rPr>
        <i/>
        <sz val="10"/>
        <rFont val="Arial"/>
        <family val="2"/>
      </rPr>
      <t xml:space="preserve">
</t>
    </r>
    <r>
      <rPr>
        <sz val="10"/>
        <rFont val="Arial"/>
        <family val="2"/>
      </rPr>
      <t xml:space="preserve">where </t>
    </r>
    <r>
      <rPr>
        <i/>
        <sz val="10"/>
        <rFont val="Arial"/>
        <family val="2"/>
      </rPr>
      <t>r03rel01</t>
    </r>
    <r>
      <rPr>
        <sz val="10"/>
        <rFont val="Arial"/>
        <family val="2"/>
      </rPr>
      <t xml:space="preserve"> = relation to person in line 1.</t>
    </r>
  </si>
  <si>
    <r>
      <t xml:space="preserve">CSEX = </t>
    </r>
    <r>
      <rPr>
        <i/>
        <sz val="10"/>
        <rFont val="Arial"/>
        <family val="2"/>
      </rPr>
      <t>r03sex</t>
    </r>
    <r>
      <rPr>
        <sz val="10"/>
        <rFont val="Arial"/>
        <family val="2"/>
      </rPr>
      <t xml:space="preserve">,
where </t>
    </r>
    <r>
      <rPr>
        <i/>
        <sz val="10"/>
        <rFont val="Arial"/>
        <family val="2"/>
      </rPr>
      <t xml:space="preserve">r03sex </t>
    </r>
    <r>
      <rPr>
        <sz val="10"/>
        <rFont val="Arial"/>
        <family val="2"/>
      </rPr>
      <t>= sex.</t>
    </r>
  </si>
  <si>
    <t>Year of immigration (filled for other ECHP countries in variable PSLOT1) was not delivered for Greece for confidentiality reasons.</t>
  </si>
  <si>
    <t>Variable not separately available in ECHP (civil servants'   pensions are in V19S1/V32S1).</t>
  </si>
  <si>
    <t>Some missings values with consistent pattern (of the supplementary pension variables) were imputed to the median amount of those receiving it.</t>
  </si>
  <si>
    <t>Including all types of scholarships and study-grants (private and public, means-tested or based on merit).</t>
  </si>
  <si>
    <t>Scholarships and study grants</t>
  </si>
  <si>
    <t>Missing values</t>
  </si>
  <si>
    <t>Highest completed level of vocational training</t>
  </si>
  <si>
    <t>ECHP individual level roster data (R- file, Wave 8)</t>
  </si>
  <si>
    <t>Self-assessed.</t>
  </si>
  <si>
    <t>All income sources in ECHP are measured NET, except self-employment income. In addition to net wages, there is also some information on gross wages, but as all the extra payments are not recorded, that variable has not been recorded here.</t>
  </si>
  <si>
    <t>Net hourly income from salaried work</t>
  </si>
  <si>
    <t>Pre-tax profit from self-employment</t>
  </si>
  <si>
    <t>The most recent 12-month period</t>
  </si>
  <si>
    <t>Not available for households without persons below 18</t>
  </si>
  <si>
    <t>Reference period</t>
  </si>
  <si>
    <t>At the moment of the interview</t>
  </si>
  <si>
    <t>The month before the interview</t>
  </si>
  <si>
    <t xml:space="preserve">Hidden comments </t>
  </si>
  <si>
    <t>LIS person identification number</t>
  </si>
  <si>
    <t>Age in completed years</t>
  </si>
  <si>
    <r>
      <t>Relationship to the head of household</t>
    </r>
  </si>
  <si>
    <t>Position in main job</t>
  </si>
  <si>
    <r>
      <t xml:space="preserve">Economic sector (public versus private) of main job </t>
    </r>
  </si>
  <si>
    <t>Everybody</t>
  </si>
  <si>
    <t>Hidden comments</t>
  </si>
  <si>
    <t xml:space="preserve">Age at last birthday. </t>
  </si>
  <si>
    <t>Vocational training benefits</t>
  </si>
  <si>
    <r>
      <t>The pensioner social solidarity benefit from EKA</t>
    </r>
    <r>
      <rPr>
        <sz val="10"/>
        <rFont val="Arial"/>
        <family val="0"/>
      </rPr>
      <t>Σ</t>
    </r>
    <r>
      <rPr>
        <sz val="10"/>
        <rFont val="Arial"/>
        <family val="2"/>
      </rPr>
      <t xml:space="preserve"> (introduced in 1996) and the social pension for non-insured elderly, are both income-tested programs but where not collected separately in the survey. Some cases were recorded in V32SR.</t>
    </r>
  </si>
  <si>
    <r>
      <t xml:space="preserve">
</t>
    </r>
    <r>
      <rPr>
        <sz val="8"/>
        <rFont val="Arial"/>
        <family val="2"/>
      </rPr>
      <t xml:space="preserve">
Monthly amounts have been multiplied by the number of months received (variables followed by a "y").</t>
    </r>
  </si>
  <si>
    <t>Icome from capital or investment was recorded either after or before taxes (variables followed respectively by "a" or "b"); variables followed by an "m" record the approximation to the midpoint of range for cases in which the exact amount was not known, while variables followed by "n" report negative values; the variable IMPUTED reports the cases imputed by LIS.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</si>
</sst>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s>
  <fonts count="12">
    <font>
      <sz val="10"/>
      <name val="Arial"/>
      <family val="0"/>
    </font>
    <font>
      <b/>
      <sz val="10"/>
      <name val="Arial"/>
      <family val="0"/>
    </font>
    <font>
      <b/>
      <sz val="10"/>
      <color indexed="10"/>
      <name val="Arial"/>
      <family val="0"/>
    </font>
    <font>
      <b/>
      <sz val="10"/>
      <color indexed="12"/>
      <name val="Arial"/>
      <family val="0"/>
    </font>
    <font>
      <b/>
      <sz val="10"/>
      <color indexed="48"/>
      <name val="Arial"/>
      <family val="2"/>
    </font>
    <font>
      <sz val="10"/>
      <color indexed="10"/>
      <name val="Arial"/>
      <family val="2"/>
    </font>
    <font>
      <sz val="10"/>
      <color indexed="9"/>
      <name val="Arial"/>
      <family val="2"/>
    </font>
    <font>
      <i/>
      <sz val="10"/>
      <name val="Arial"/>
      <family val="2"/>
    </font>
    <font>
      <u val="single"/>
      <sz val="10"/>
      <color indexed="12"/>
      <name val="Arial"/>
      <family val="0"/>
    </font>
    <font>
      <u val="single"/>
      <sz val="10"/>
      <color indexed="36"/>
      <name val="Arial"/>
      <family val="0"/>
    </font>
    <font>
      <b/>
      <sz val="8"/>
      <color indexed="10"/>
      <name val="Arial"/>
      <family val="2"/>
    </font>
    <font>
      <sz val="8"/>
      <name val="Arial"/>
      <family val="2"/>
    </font>
  </fonts>
  <fills count="3">
    <fill>
      <patternFill/>
    </fill>
    <fill>
      <patternFill patternType="gray125"/>
    </fill>
    <fill>
      <patternFill patternType="solid">
        <fgColor indexed="9"/>
        <bgColor indexed="64"/>
      </patternFill>
    </fill>
  </fills>
  <borders count="10">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medium">
        <color indexed="8"/>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center"/>
    </xf>
    <xf numFmtId="0" fontId="2" fillId="0" borderId="1" xfId="0"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0" fillId="0" borderId="0" xfId="0" applyAlignment="1">
      <alignment horizontal="left"/>
    </xf>
    <xf numFmtId="0" fontId="2" fillId="0" borderId="1" xfId="0" applyFont="1" applyBorder="1" applyAlignment="1">
      <alignment horizontal="left" wrapText="1"/>
    </xf>
    <xf numFmtId="0" fontId="2" fillId="0" borderId="2" xfId="0" applyFont="1" applyBorder="1" applyAlignment="1">
      <alignment horizontal="center" wrapText="1"/>
    </xf>
    <xf numFmtId="0" fontId="2" fillId="0" borderId="3" xfId="0" applyFont="1" applyBorder="1" applyAlignment="1">
      <alignment horizontal="left" wrapText="1"/>
    </xf>
    <xf numFmtId="0" fontId="2" fillId="0" borderId="2" xfId="0" applyFont="1" applyBorder="1" applyAlignment="1">
      <alignment horizontal="centerContinuous" wrapText="1"/>
    </xf>
    <xf numFmtId="0" fontId="2" fillId="0" borderId="3" xfId="0" applyFont="1" applyBorder="1" applyAlignment="1">
      <alignment horizontal="centerContinuous" wrapText="1"/>
    </xf>
    <xf numFmtId="0" fontId="0" fillId="0" borderId="1" xfId="0" applyFont="1" applyBorder="1" applyAlignment="1">
      <alignment horizontal="left" wrapText="1"/>
    </xf>
    <xf numFmtId="0" fontId="5" fillId="0" borderId="2" xfId="0" applyFont="1" applyBorder="1" applyAlignment="1">
      <alignment horizontal="center" wrapText="1"/>
    </xf>
    <xf numFmtId="0" fontId="5" fillId="0" borderId="3" xfId="0" applyFont="1" applyBorder="1" applyAlignment="1">
      <alignment horizontal="left" wrapText="1"/>
    </xf>
    <xf numFmtId="0" fontId="1" fillId="0" borderId="1" xfId="0" applyFont="1" applyFill="1" applyBorder="1" applyAlignment="1">
      <alignment horizontal="center" wrapText="1"/>
    </xf>
    <xf numFmtId="0" fontId="0" fillId="0" borderId="1" xfId="0" applyFont="1" applyFill="1" applyBorder="1" applyAlignment="1">
      <alignment horizontal="left"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0" borderId="1" xfId="0" applyFont="1" applyBorder="1" applyAlignment="1">
      <alignment horizontal="centerContinuous" wrapText="1"/>
    </xf>
    <xf numFmtId="0" fontId="5" fillId="0" borderId="1" xfId="0" applyFont="1" applyBorder="1" applyAlignment="1">
      <alignment horizontal="left" wrapText="1"/>
    </xf>
    <xf numFmtId="0" fontId="1" fillId="0" borderId="1" xfId="0" applyFont="1" applyBorder="1" applyAlignment="1">
      <alignment horizontal="centerContinuous" wrapText="1"/>
    </xf>
    <xf numFmtId="0" fontId="0" fillId="0" borderId="0" xfId="0" applyFont="1" applyAlignment="1">
      <alignment wrapText="1"/>
    </xf>
    <xf numFmtId="0" fontId="2" fillId="0" borderId="4" xfId="0" applyFont="1" applyBorder="1" applyAlignment="1">
      <alignment horizontal="left"/>
    </xf>
    <xf numFmtId="0" fontId="2" fillId="0" borderId="5" xfId="0" applyFont="1" applyFill="1" applyBorder="1" applyAlignment="1">
      <alignment horizontal="center" wrapText="1"/>
    </xf>
    <xf numFmtId="0" fontId="0" fillId="0" borderId="0" xfId="0" applyAlignment="1">
      <alignment/>
    </xf>
    <xf numFmtId="0" fontId="0" fillId="0" borderId="1" xfId="0" applyBorder="1" applyAlignment="1">
      <alignment/>
    </xf>
    <xf numFmtId="0" fontId="1" fillId="0" borderId="1" xfId="0" applyFont="1" applyBorder="1" applyAlignment="1">
      <alignment horizontal="center" wrapText="1"/>
    </xf>
    <xf numFmtId="0" fontId="0" fillId="0" borderId="1" xfId="0" applyFont="1" applyBorder="1" applyAlignment="1">
      <alignment wrapText="1"/>
    </xf>
    <xf numFmtId="0" fontId="1" fillId="0" borderId="1" xfId="0" applyFont="1" applyBorder="1" applyAlignment="1">
      <alignment wrapText="1"/>
    </xf>
    <xf numFmtId="0" fontId="6" fillId="0" borderId="1" xfId="0" applyFont="1" applyBorder="1" applyAlignment="1">
      <alignment wrapText="1"/>
    </xf>
    <xf numFmtId="0" fontId="1" fillId="0" borderId="6" xfId="0" applyFont="1" applyBorder="1" applyAlignment="1">
      <alignment wrapText="1"/>
    </xf>
    <xf numFmtId="0" fontId="1" fillId="2" borderId="1" xfId="0" applyFont="1" applyFill="1" applyBorder="1" applyAlignment="1">
      <alignment wrapText="1"/>
    </xf>
    <xf numFmtId="0" fontId="2" fillId="0" borderId="4" xfId="0" applyFont="1" applyFill="1" applyBorder="1" applyAlignment="1">
      <alignment horizontal="left"/>
    </xf>
    <xf numFmtId="0" fontId="4" fillId="0" borderId="1" xfId="0" applyFont="1" applyFill="1" applyBorder="1" applyAlignment="1">
      <alignment horizontal="center" wrapText="1"/>
    </xf>
    <xf numFmtId="0" fontId="3" fillId="0" borderId="1" xfId="0" applyFont="1" applyFill="1" applyBorder="1" applyAlignment="1">
      <alignment horizontal="center" wrapText="1"/>
    </xf>
    <xf numFmtId="0" fontId="0" fillId="0" borderId="1" xfId="0" applyNumberFormat="1" applyFont="1" applyBorder="1" applyAlignment="1">
      <alignment horizontal="right"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1" xfId="0" applyFont="1" applyFill="1" applyBorder="1" applyAlignment="1">
      <alignment horizontal="center" wrapText="1"/>
    </xf>
    <xf numFmtId="0" fontId="0" fillId="0" borderId="0" xfId="0" applyFill="1" applyAlignment="1">
      <alignment/>
    </xf>
    <xf numFmtId="0" fontId="10" fillId="0" borderId="1" xfId="0" applyFont="1" applyBorder="1" applyAlignment="1">
      <alignment horizontal="centerContinuous" wrapText="1"/>
    </xf>
    <xf numFmtId="0" fontId="1" fillId="0" borderId="1" xfId="0" applyFont="1" applyFill="1" applyBorder="1" applyAlignment="1">
      <alignment horizontal="left" wrapText="1"/>
    </xf>
    <xf numFmtId="0" fontId="1" fillId="2" borderId="8" xfId="0" applyFont="1" applyFill="1" applyBorder="1" applyAlignment="1">
      <alignment horizontal="left" wrapText="1"/>
    </xf>
    <xf numFmtId="0" fontId="3" fillId="2" borderId="1" xfId="0" applyFont="1" applyFill="1" applyBorder="1" applyAlignment="1">
      <alignment horizontal="center" wrapText="1"/>
    </xf>
    <xf numFmtId="0" fontId="7" fillId="0" borderId="1" xfId="0" applyFont="1" applyBorder="1" applyAlignment="1">
      <alignment horizontal="left" wrapText="1"/>
    </xf>
    <xf numFmtId="0" fontId="5" fillId="0" borderId="2" xfId="0" applyFont="1" applyBorder="1" applyAlignment="1">
      <alignment horizontal="left" wrapText="1"/>
    </xf>
    <xf numFmtId="0" fontId="0" fillId="0" borderId="0" xfId="0" applyFont="1" applyAlignment="1">
      <alignment horizontal="left"/>
    </xf>
    <xf numFmtId="0" fontId="0" fillId="0" borderId="1" xfId="0" applyFont="1" applyBorder="1" applyAlignment="1">
      <alignment horizontal="left" vertical="top" wrapText="1"/>
    </xf>
    <xf numFmtId="0" fontId="0" fillId="0" borderId="2" xfId="0" applyFont="1" applyBorder="1" applyAlignment="1">
      <alignment horizontal="left" wrapText="1"/>
    </xf>
    <xf numFmtId="0" fontId="1" fillId="0" borderId="2" xfId="0" applyFont="1" applyBorder="1" applyAlignment="1">
      <alignment horizontal="centerContinuous" wrapText="1"/>
    </xf>
    <xf numFmtId="0" fontId="1" fillId="0" borderId="2" xfId="0" applyFont="1" applyBorder="1" applyAlignment="1">
      <alignment horizontal="left" wrapText="1"/>
    </xf>
    <xf numFmtId="0" fontId="7" fillId="0" borderId="1" xfId="0" applyFont="1" applyBorder="1" applyAlignment="1">
      <alignment wrapText="1"/>
    </xf>
    <xf numFmtId="0" fontId="0" fillId="0" borderId="3" xfId="0" applyFont="1" applyBorder="1" applyAlignment="1">
      <alignment horizontal="left" wrapText="1"/>
    </xf>
    <xf numFmtId="0" fontId="0" fillId="0" borderId="1" xfId="0" applyFont="1" applyBorder="1" applyAlignment="1" quotePrefix="1">
      <alignment horizontal="left" wrapText="1"/>
    </xf>
    <xf numFmtId="0" fontId="0" fillId="0" borderId="0" xfId="0" applyFont="1" applyFill="1" applyBorder="1" applyAlignment="1">
      <alignment horizontal="left" wrapText="1"/>
    </xf>
    <xf numFmtId="0" fontId="10" fillId="0" borderId="4" xfId="0" applyFont="1" applyBorder="1" applyAlignment="1">
      <alignment horizontal="center" wrapText="1"/>
    </xf>
    <xf numFmtId="0" fontId="2" fillId="0" borderId="3" xfId="0" applyFont="1" applyBorder="1" applyAlignment="1">
      <alignment horizontal="centerContinuous" wrapText="1"/>
    </xf>
    <xf numFmtId="0" fontId="2" fillId="0" borderId="3" xfId="0" applyFont="1" applyBorder="1" applyAlignment="1">
      <alignment horizontal="center" wrapText="1"/>
    </xf>
    <xf numFmtId="0" fontId="5" fillId="0" borderId="3" xfId="0" applyFont="1" applyBorder="1" applyAlignment="1">
      <alignment horizontal="center" wrapText="1"/>
    </xf>
    <xf numFmtId="0" fontId="11" fillId="0" borderId="1" xfId="0" applyFont="1" applyBorder="1" applyAlignment="1">
      <alignment horizontal="left" wrapText="1"/>
    </xf>
    <xf numFmtId="0" fontId="0" fillId="0" borderId="3" xfId="0" applyFont="1" applyBorder="1" applyAlignment="1">
      <alignment wrapText="1"/>
    </xf>
    <xf numFmtId="0" fontId="0" fillId="0" borderId="9"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wrapText="1"/>
    </xf>
    <xf numFmtId="0" fontId="0" fillId="0" borderId="2" xfId="0"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4.emf" /><Relationship Id="rId3" Type="http://schemas.openxmlformats.org/officeDocument/2006/relationships/image" Target="../media/image12.emf" /><Relationship Id="rId4" Type="http://schemas.openxmlformats.org/officeDocument/2006/relationships/image" Target="../media/image7.emf" /><Relationship Id="rId5" Type="http://schemas.openxmlformats.org/officeDocument/2006/relationships/image" Target="../media/image20.emf" /><Relationship Id="rId6" Type="http://schemas.openxmlformats.org/officeDocument/2006/relationships/image" Target="../media/image4.emf" /><Relationship Id="rId7" Type="http://schemas.openxmlformats.org/officeDocument/2006/relationships/image" Target="../media/image11.emf" /><Relationship Id="rId8" Type="http://schemas.openxmlformats.org/officeDocument/2006/relationships/image" Target="../media/image3.emf" /><Relationship Id="rId9" Type="http://schemas.openxmlformats.org/officeDocument/2006/relationships/image" Target="../media/image21.emf" /><Relationship Id="rId10" Type="http://schemas.openxmlformats.org/officeDocument/2006/relationships/image" Target="../media/image22.emf" /><Relationship Id="rId11" Type="http://schemas.openxmlformats.org/officeDocument/2006/relationships/image" Target="../media/image2.emf" /><Relationship Id="rId12" Type="http://schemas.openxmlformats.org/officeDocument/2006/relationships/image" Target="../media/image8.emf" /><Relationship Id="rId13" Type="http://schemas.openxmlformats.org/officeDocument/2006/relationships/image" Target="../media/image5.emf" /><Relationship Id="rId14" Type="http://schemas.openxmlformats.org/officeDocument/2006/relationships/image" Target="../media/image10.emf" /><Relationship Id="rId15" Type="http://schemas.openxmlformats.org/officeDocument/2006/relationships/image" Target="../media/image6.emf" /><Relationship Id="rId16" Type="http://schemas.openxmlformats.org/officeDocument/2006/relationships/image" Target="../media/image9.emf" /><Relationship Id="rId17" Type="http://schemas.openxmlformats.org/officeDocument/2006/relationships/image" Target="../media/image13.emf" /><Relationship Id="rId18" Type="http://schemas.openxmlformats.org/officeDocument/2006/relationships/image" Target="../media/image15.emf" /><Relationship Id="rId19" Type="http://schemas.openxmlformats.org/officeDocument/2006/relationships/image" Target="../media/image17.emf" /><Relationship Id="rId20" Type="http://schemas.openxmlformats.org/officeDocument/2006/relationships/image" Target="../media/image18.emf" /><Relationship Id="rId21"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0.emf" /><Relationship Id="rId3" Type="http://schemas.openxmlformats.org/officeDocument/2006/relationships/image" Target="../media/image4.emf" /><Relationship Id="rId4" Type="http://schemas.openxmlformats.org/officeDocument/2006/relationships/image" Target="../media/image11.emf" /><Relationship Id="rId5"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72</xdr:row>
      <xdr:rowOff>971550</xdr:rowOff>
    </xdr:from>
    <xdr:to>
      <xdr:col>15</xdr:col>
      <xdr:colOff>200025</xdr:colOff>
      <xdr:row>72</xdr:row>
      <xdr:rowOff>2343150</xdr:rowOff>
    </xdr:to>
    <xdr:pic>
      <xdr:nvPicPr>
        <xdr:cNvPr id="1" name="Picture 158"/>
        <xdr:cNvPicPr preferRelativeResize="1">
          <a:picLocks noChangeAspect="1"/>
        </xdr:cNvPicPr>
      </xdr:nvPicPr>
      <xdr:blipFill>
        <a:blip r:embed="rId1"/>
        <a:stretch>
          <a:fillRect/>
        </a:stretch>
      </xdr:blipFill>
      <xdr:spPr>
        <a:xfrm>
          <a:off x="27517725" y="91078050"/>
          <a:ext cx="4876800" cy="1371600"/>
        </a:xfrm>
        <a:prstGeom prst="rect">
          <a:avLst/>
        </a:prstGeom>
        <a:noFill/>
        <a:ln w="9525" cmpd="sng">
          <a:noFill/>
        </a:ln>
      </xdr:spPr>
    </xdr:pic>
    <xdr:clientData/>
  </xdr:twoCellAnchor>
  <xdr:twoCellAnchor editAs="oneCell">
    <xdr:from>
      <xdr:col>14</xdr:col>
      <xdr:colOff>0</xdr:colOff>
      <xdr:row>121</xdr:row>
      <xdr:rowOff>571500</xdr:rowOff>
    </xdr:from>
    <xdr:to>
      <xdr:col>15</xdr:col>
      <xdr:colOff>200025</xdr:colOff>
      <xdr:row>121</xdr:row>
      <xdr:rowOff>1514475</xdr:rowOff>
    </xdr:to>
    <xdr:pic>
      <xdr:nvPicPr>
        <xdr:cNvPr id="2" name="Picture 155"/>
        <xdr:cNvPicPr preferRelativeResize="1">
          <a:picLocks noChangeAspect="1"/>
        </xdr:cNvPicPr>
      </xdr:nvPicPr>
      <xdr:blipFill>
        <a:blip r:embed="rId2"/>
        <a:stretch>
          <a:fillRect/>
        </a:stretch>
      </xdr:blipFill>
      <xdr:spPr>
        <a:xfrm>
          <a:off x="27517725" y="140769975"/>
          <a:ext cx="4876800" cy="942975"/>
        </a:xfrm>
        <a:prstGeom prst="rect">
          <a:avLst/>
        </a:prstGeom>
        <a:noFill/>
        <a:ln w="9525" cmpd="sng">
          <a:noFill/>
        </a:ln>
      </xdr:spPr>
    </xdr:pic>
    <xdr:clientData/>
  </xdr:twoCellAnchor>
  <xdr:twoCellAnchor editAs="oneCell">
    <xdr:from>
      <xdr:col>14</xdr:col>
      <xdr:colOff>0</xdr:colOff>
      <xdr:row>115</xdr:row>
      <xdr:rowOff>800100</xdr:rowOff>
    </xdr:from>
    <xdr:to>
      <xdr:col>15</xdr:col>
      <xdr:colOff>180975</xdr:colOff>
      <xdr:row>115</xdr:row>
      <xdr:rowOff>2362200</xdr:rowOff>
    </xdr:to>
    <xdr:pic>
      <xdr:nvPicPr>
        <xdr:cNvPr id="3" name="Picture 154"/>
        <xdr:cNvPicPr preferRelativeResize="1">
          <a:picLocks noChangeAspect="1"/>
        </xdr:cNvPicPr>
      </xdr:nvPicPr>
      <xdr:blipFill>
        <a:blip r:embed="rId3"/>
        <a:stretch>
          <a:fillRect/>
        </a:stretch>
      </xdr:blipFill>
      <xdr:spPr>
        <a:xfrm>
          <a:off x="27517725" y="130416300"/>
          <a:ext cx="4857750" cy="1562100"/>
        </a:xfrm>
        <a:prstGeom prst="rect">
          <a:avLst/>
        </a:prstGeom>
        <a:noFill/>
        <a:ln w="9525" cmpd="sng">
          <a:noFill/>
        </a:ln>
      </xdr:spPr>
    </xdr:pic>
    <xdr:clientData/>
  </xdr:twoCellAnchor>
  <xdr:twoCellAnchor editAs="oneCell">
    <xdr:from>
      <xdr:col>14</xdr:col>
      <xdr:colOff>0</xdr:colOff>
      <xdr:row>99</xdr:row>
      <xdr:rowOff>0</xdr:rowOff>
    </xdr:from>
    <xdr:to>
      <xdr:col>15</xdr:col>
      <xdr:colOff>200025</xdr:colOff>
      <xdr:row>100</xdr:row>
      <xdr:rowOff>152400</xdr:rowOff>
    </xdr:to>
    <xdr:pic>
      <xdr:nvPicPr>
        <xdr:cNvPr id="4" name="Picture 123"/>
        <xdr:cNvPicPr preferRelativeResize="1">
          <a:picLocks noChangeAspect="1"/>
        </xdr:cNvPicPr>
      </xdr:nvPicPr>
      <xdr:blipFill>
        <a:blip r:embed="rId4"/>
        <a:stretch>
          <a:fillRect/>
        </a:stretch>
      </xdr:blipFill>
      <xdr:spPr>
        <a:xfrm>
          <a:off x="27517725" y="113271300"/>
          <a:ext cx="4876800" cy="1133475"/>
        </a:xfrm>
        <a:prstGeom prst="rect">
          <a:avLst/>
        </a:prstGeom>
        <a:noFill/>
        <a:ln w="9525" cmpd="sng">
          <a:noFill/>
        </a:ln>
      </xdr:spPr>
    </xdr:pic>
    <xdr:clientData/>
  </xdr:twoCellAnchor>
  <xdr:twoCellAnchor editAs="oneCell">
    <xdr:from>
      <xdr:col>14</xdr:col>
      <xdr:colOff>0</xdr:colOff>
      <xdr:row>65</xdr:row>
      <xdr:rowOff>0</xdr:rowOff>
    </xdr:from>
    <xdr:to>
      <xdr:col>15</xdr:col>
      <xdr:colOff>190500</xdr:colOff>
      <xdr:row>65</xdr:row>
      <xdr:rowOff>2686050</xdr:rowOff>
    </xdr:to>
    <xdr:pic>
      <xdr:nvPicPr>
        <xdr:cNvPr id="5" name="Picture 137"/>
        <xdr:cNvPicPr preferRelativeResize="1">
          <a:picLocks noChangeAspect="1"/>
        </xdr:cNvPicPr>
      </xdr:nvPicPr>
      <xdr:blipFill>
        <a:blip r:embed="rId5"/>
        <a:stretch>
          <a:fillRect/>
        </a:stretch>
      </xdr:blipFill>
      <xdr:spPr>
        <a:xfrm>
          <a:off x="27517725" y="79162275"/>
          <a:ext cx="4867275" cy="2686050"/>
        </a:xfrm>
        <a:prstGeom prst="rect">
          <a:avLst/>
        </a:prstGeom>
        <a:noFill/>
        <a:ln w="9525" cmpd="sng">
          <a:noFill/>
        </a:ln>
      </xdr:spPr>
    </xdr:pic>
    <xdr:clientData/>
  </xdr:twoCellAnchor>
  <xdr:twoCellAnchor editAs="oneCell">
    <xdr:from>
      <xdr:col>14</xdr:col>
      <xdr:colOff>0</xdr:colOff>
      <xdr:row>89</xdr:row>
      <xdr:rowOff>0</xdr:rowOff>
    </xdr:from>
    <xdr:to>
      <xdr:col>15</xdr:col>
      <xdr:colOff>180975</xdr:colOff>
      <xdr:row>89</xdr:row>
      <xdr:rowOff>1304925</xdr:rowOff>
    </xdr:to>
    <xdr:pic>
      <xdr:nvPicPr>
        <xdr:cNvPr id="6" name="Picture 138"/>
        <xdr:cNvPicPr preferRelativeResize="1">
          <a:picLocks noChangeAspect="1"/>
        </xdr:cNvPicPr>
      </xdr:nvPicPr>
      <xdr:blipFill>
        <a:blip r:embed="rId6"/>
        <a:stretch>
          <a:fillRect/>
        </a:stretch>
      </xdr:blipFill>
      <xdr:spPr>
        <a:xfrm>
          <a:off x="27517725" y="100545900"/>
          <a:ext cx="4857750" cy="1304925"/>
        </a:xfrm>
        <a:prstGeom prst="rect">
          <a:avLst/>
        </a:prstGeom>
        <a:noFill/>
        <a:ln w="9525" cmpd="sng">
          <a:noFill/>
        </a:ln>
      </xdr:spPr>
    </xdr:pic>
    <xdr:clientData/>
  </xdr:twoCellAnchor>
  <xdr:twoCellAnchor editAs="oneCell">
    <xdr:from>
      <xdr:col>14</xdr:col>
      <xdr:colOff>0</xdr:colOff>
      <xdr:row>100</xdr:row>
      <xdr:rowOff>0</xdr:rowOff>
    </xdr:from>
    <xdr:to>
      <xdr:col>15</xdr:col>
      <xdr:colOff>190500</xdr:colOff>
      <xdr:row>100</xdr:row>
      <xdr:rowOff>1619250</xdr:rowOff>
    </xdr:to>
    <xdr:pic>
      <xdr:nvPicPr>
        <xdr:cNvPr id="7" name="Picture 139"/>
        <xdr:cNvPicPr preferRelativeResize="1">
          <a:picLocks noChangeAspect="1"/>
        </xdr:cNvPicPr>
      </xdr:nvPicPr>
      <xdr:blipFill>
        <a:blip r:embed="rId7"/>
        <a:stretch>
          <a:fillRect/>
        </a:stretch>
      </xdr:blipFill>
      <xdr:spPr>
        <a:xfrm>
          <a:off x="27517725" y="114252375"/>
          <a:ext cx="4867275" cy="1619250"/>
        </a:xfrm>
        <a:prstGeom prst="rect">
          <a:avLst/>
        </a:prstGeom>
        <a:noFill/>
        <a:ln w="9525" cmpd="sng">
          <a:noFill/>
        </a:ln>
      </xdr:spPr>
    </xdr:pic>
    <xdr:clientData/>
  </xdr:twoCellAnchor>
  <xdr:twoCellAnchor editAs="oneCell">
    <xdr:from>
      <xdr:col>14</xdr:col>
      <xdr:colOff>0</xdr:colOff>
      <xdr:row>136</xdr:row>
      <xdr:rowOff>0</xdr:rowOff>
    </xdr:from>
    <xdr:to>
      <xdr:col>15</xdr:col>
      <xdr:colOff>190500</xdr:colOff>
      <xdr:row>136</xdr:row>
      <xdr:rowOff>1809750</xdr:rowOff>
    </xdr:to>
    <xdr:pic>
      <xdr:nvPicPr>
        <xdr:cNvPr id="8" name="Picture 141"/>
        <xdr:cNvPicPr preferRelativeResize="1">
          <a:picLocks noChangeAspect="1"/>
        </xdr:cNvPicPr>
      </xdr:nvPicPr>
      <xdr:blipFill>
        <a:blip r:embed="rId8"/>
        <a:stretch>
          <a:fillRect/>
        </a:stretch>
      </xdr:blipFill>
      <xdr:spPr>
        <a:xfrm>
          <a:off x="27517725" y="148466175"/>
          <a:ext cx="4867275" cy="1809750"/>
        </a:xfrm>
        <a:prstGeom prst="rect">
          <a:avLst/>
        </a:prstGeom>
        <a:noFill/>
        <a:ln w="9525" cmpd="sng">
          <a:noFill/>
        </a:ln>
      </xdr:spPr>
    </xdr:pic>
    <xdr:clientData/>
  </xdr:twoCellAnchor>
  <xdr:twoCellAnchor editAs="oneCell">
    <xdr:from>
      <xdr:col>14</xdr:col>
      <xdr:colOff>0</xdr:colOff>
      <xdr:row>137</xdr:row>
      <xdr:rowOff>0</xdr:rowOff>
    </xdr:from>
    <xdr:to>
      <xdr:col>15</xdr:col>
      <xdr:colOff>190500</xdr:colOff>
      <xdr:row>137</xdr:row>
      <xdr:rowOff>1552575</xdr:rowOff>
    </xdr:to>
    <xdr:pic>
      <xdr:nvPicPr>
        <xdr:cNvPr id="9" name="Picture 142"/>
        <xdr:cNvPicPr preferRelativeResize="1">
          <a:picLocks noChangeAspect="1"/>
        </xdr:cNvPicPr>
      </xdr:nvPicPr>
      <xdr:blipFill>
        <a:blip r:embed="rId9"/>
        <a:stretch>
          <a:fillRect/>
        </a:stretch>
      </xdr:blipFill>
      <xdr:spPr>
        <a:xfrm>
          <a:off x="27517725" y="151895175"/>
          <a:ext cx="4867275" cy="1552575"/>
        </a:xfrm>
        <a:prstGeom prst="rect">
          <a:avLst/>
        </a:prstGeom>
        <a:noFill/>
        <a:ln w="9525" cmpd="sng">
          <a:noFill/>
        </a:ln>
      </xdr:spPr>
    </xdr:pic>
    <xdr:clientData/>
  </xdr:twoCellAnchor>
  <xdr:twoCellAnchor editAs="oneCell">
    <xdr:from>
      <xdr:col>14</xdr:col>
      <xdr:colOff>0</xdr:colOff>
      <xdr:row>139</xdr:row>
      <xdr:rowOff>0</xdr:rowOff>
    </xdr:from>
    <xdr:to>
      <xdr:col>15</xdr:col>
      <xdr:colOff>190500</xdr:colOff>
      <xdr:row>139</xdr:row>
      <xdr:rowOff>1114425</xdr:rowOff>
    </xdr:to>
    <xdr:pic>
      <xdr:nvPicPr>
        <xdr:cNvPr id="10" name="Picture 143"/>
        <xdr:cNvPicPr preferRelativeResize="1">
          <a:picLocks noChangeAspect="1"/>
        </xdr:cNvPicPr>
      </xdr:nvPicPr>
      <xdr:blipFill>
        <a:blip r:embed="rId10"/>
        <a:stretch>
          <a:fillRect/>
        </a:stretch>
      </xdr:blipFill>
      <xdr:spPr>
        <a:xfrm>
          <a:off x="27517725" y="154990800"/>
          <a:ext cx="4867275" cy="1114425"/>
        </a:xfrm>
        <a:prstGeom prst="rect">
          <a:avLst/>
        </a:prstGeom>
        <a:noFill/>
        <a:ln w="9525" cmpd="sng">
          <a:noFill/>
        </a:ln>
      </xdr:spPr>
    </xdr:pic>
    <xdr:clientData/>
  </xdr:twoCellAnchor>
  <xdr:twoCellAnchor editAs="oneCell">
    <xdr:from>
      <xdr:col>14</xdr:col>
      <xdr:colOff>0</xdr:colOff>
      <xdr:row>68</xdr:row>
      <xdr:rowOff>0</xdr:rowOff>
    </xdr:from>
    <xdr:to>
      <xdr:col>15</xdr:col>
      <xdr:colOff>180975</xdr:colOff>
      <xdr:row>68</xdr:row>
      <xdr:rowOff>1304925</xdr:rowOff>
    </xdr:to>
    <xdr:pic>
      <xdr:nvPicPr>
        <xdr:cNvPr id="11" name="Picture 144"/>
        <xdr:cNvPicPr preferRelativeResize="1">
          <a:picLocks noChangeAspect="1"/>
        </xdr:cNvPicPr>
      </xdr:nvPicPr>
      <xdr:blipFill>
        <a:blip r:embed="rId11"/>
        <a:stretch>
          <a:fillRect/>
        </a:stretch>
      </xdr:blipFill>
      <xdr:spPr>
        <a:xfrm>
          <a:off x="27517725" y="83429475"/>
          <a:ext cx="4857750" cy="1304925"/>
        </a:xfrm>
        <a:prstGeom prst="rect">
          <a:avLst/>
        </a:prstGeom>
        <a:noFill/>
        <a:ln w="9525" cmpd="sng">
          <a:noFill/>
        </a:ln>
      </xdr:spPr>
    </xdr:pic>
    <xdr:clientData/>
  </xdr:twoCellAnchor>
  <xdr:twoCellAnchor editAs="oneCell">
    <xdr:from>
      <xdr:col>14</xdr:col>
      <xdr:colOff>0</xdr:colOff>
      <xdr:row>69</xdr:row>
      <xdr:rowOff>0</xdr:rowOff>
    </xdr:from>
    <xdr:to>
      <xdr:col>15</xdr:col>
      <xdr:colOff>190500</xdr:colOff>
      <xdr:row>69</xdr:row>
      <xdr:rowOff>1285875</xdr:rowOff>
    </xdr:to>
    <xdr:pic>
      <xdr:nvPicPr>
        <xdr:cNvPr id="12" name="Picture 145"/>
        <xdr:cNvPicPr preferRelativeResize="1">
          <a:picLocks noChangeAspect="1"/>
        </xdr:cNvPicPr>
      </xdr:nvPicPr>
      <xdr:blipFill>
        <a:blip r:embed="rId12"/>
        <a:stretch>
          <a:fillRect/>
        </a:stretch>
      </xdr:blipFill>
      <xdr:spPr>
        <a:xfrm>
          <a:off x="27517725" y="86191725"/>
          <a:ext cx="4867275" cy="1285875"/>
        </a:xfrm>
        <a:prstGeom prst="rect">
          <a:avLst/>
        </a:prstGeom>
        <a:noFill/>
        <a:ln w="9525" cmpd="sng">
          <a:noFill/>
        </a:ln>
      </xdr:spPr>
    </xdr:pic>
    <xdr:clientData/>
  </xdr:twoCellAnchor>
  <xdr:twoCellAnchor editAs="oneCell">
    <xdr:from>
      <xdr:col>14</xdr:col>
      <xdr:colOff>0</xdr:colOff>
      <xdr:row>72</xdr:row>
      <xdr:rowOff>0</xdr:rowOff>
    </xdr:from>
    <xdr:to>
      <xdr:col>15</xdr:col>
      <xdr:colOff>200025</xdr:colOff>
      <xdr:row>72</xdr:row>
      <xdr:rowOff>1543050</xdr:rowOff>
    </xdr:to>
    <xdr:pic>
      <xdr:nvPicPr>
        <xdr:cNvPr id="13" name="Picture 146"/>
        <xdr:cNvPicPr preferRelativeResize="1">
          <a:picLocks noChangeAspect="1"/>
        </xdr:cNvPicPr>
      </xdr:nvPicPr>
      <xdr:blipFill>
        <a:blip r:embed="rId13"/>
        <a:stretch>
          <a:fillRect/>
        </a:stretch>
      </xdr:blipFill>
      <xdr:spPr>
        <a:xfrm>
          <a:off x="27517725" y="90106500"/>
          <a:ext cx="4876800" cy="1543050"/>
        </a:xfrm>
        <a:prstGeom prst="rect">
          <a:avLst/>
        </a:prstGeom>
        <a:noFill/>
        <a:ln w="9525" cmpd="sng">
          <a:noFill/>
        </a:ln>
      </xdr:spPr>
    </xdr:pic>
    <xdr:clientData/>
  </xdr:twoCellAnchor>
  <xdr:twoCellAnchor editAs="oneCell">
    <xdr:from>
      <xdr:col>14</xdr:col>
      <xdr:colOff>0</xdr:colOff>
      <xdr:row>86</xdr:row>
      <xdr:rowOff>0</xdr:rowOff>
    </xdr:from>
    <xdr:to>
      <xdr:col>15</xdr:col>
      <xdr:colOff>190500</xdr:colOff>
      <xdr:row>86</xdr:row>
      <xdr:rowOff>1247775</xdr:rowOff>
    </xdr:to>
    <xdr:pic>
      <xdr:nvPicPr>
        <xdr:cNvPr id="14" name="Picture 148"/>
        <xdr:cNvPicPr preferRelativeResize="1">
          <a:picLocks noChangeAspect="1"/>
        </xdr:cNvPicPr>
      </xdr:nvPicPr>
      <xdr:blipFill>
        <a:blip r:embed="rId14"/>
        <a:stretch>
          <a:fillRect/>
        </a:stretch>
      </xdr:blipFill>
      <xdr:spPr>
        <a:xfrm>
          <a:off x="27517725" y="96393000"/>
          <a:ext cx="4867275" cy="1247775"/>
        </a:xfrm>
        <a:prstGeom prst="rect">
          <a:avLst/>
        </a:prstGeom>
        <a:noFill/>
        <a:ln w="9525" cmpd="sng">
          <a:noFill/>
        </a:ln>
      </xdr:spPr>
    </xdr:pic>
    <xdr:clientData/>
  </xdr:twoCellAnchor>
  <xdr:twoCellAnchor editAs="oneCell">
    <xdr:from>
      <xdr:col>14</xdr:col>
      <xdr:colOff>0</xdr:colOff>
      <xdr:row>88</xdr:row>
      <xdr:rowOff>0</xdr:rowOff>
    </xdr:from>
    <xdr:to>
      <xdr:col>15</xdr:col>
      <xdr:colOff>190500</xdr:colOff>
      <xdr:row>88</xdr:row>
      <xdr:rowOff>1114425</xdr:rowOff>
    </xdr:to>
    <xdr:pic>
      <xdr:nvPicPr>
        <xdr:cNvPr id="15" name="Picture 149"/>
        <xdr:cNvPicPr preferRelativeResize="1">
          <a:picLocks noChangeAspect="1"/>
        </xdr:cNvPicPr>
      </xdr:nvPicPr>
      <xdr:blipFill>
        <a:blip r:embed="rId15"/>
        <a:stretch>
          <a:fillRect/>
        </a:stretch>
      </xdr:blipFill>
      <xdr:spPr>
        <a:xfrm>
          <a:off x="27517725" y="99164775"/>
          <a:ext cx="4867275" cy="1114425"/>
        </a:xfrm>
        <a:prstGeom prst="rect">
          <a:avLst/>
        </a:prstGeom>
        <a:noFill/>
        <a:ln w="9525" cmpd="sng">
          <a:noFill/>
        </a:ln>
      </xdr:spPr>
    </xdr:pic>
    <xdr:clientData/>
  </xdr:twoCellAnchor>
  <xdr:twoCellAnchor editAs="oneCell">
    <xdr:from>
      <xdr:col>14</xdr:col>
      <xdr:colOff>0</xdr:colOff>
      <xdr:row>95</xdr:row>
      <xdr:rowOff>0</xdr:rowOff>
    </xdr:from>
    <xdr:to>
      <xdr:col>15</xdr:col>
      <xdr:colOff>200025</xdr:colOff>
      <xdr:row>95</xdr:row>
      <xdr:rowOff>1285875</xdr:rowOff>
    </xdr:to>
    <xdr:pic>
      <xdr:nvPicPr>
        <xdr:cNvPr id="16" name="Picture 150"/>
        <xdr:cNvPicPr preferRelativeResize="1">
          <a:picLocks noChangeAspect="1"/>
        </xdr:cNvPicPr>
      </xdr:nvPicPr>
      <xdr:blipFill>
        <a:blip r:embed="rId16"/>
        <a:stretch>
          <a:fillRect/>
        </a:stretch>
      </xdr:blipFill>
      <xdr:spPr>
        <a:xfrm>
          <a:off x="27517725" y="107403900"/>
          <a:ext cx="4876800" cy="1285875"/>
        </a:xfrm>
        <a:prstGeom prst="rect">
          <a:avLst/>
        </a:prstGeom>
        <a:noFill/>
        <a:ln w="9525" cmpd="sng">
          <a:noFill/>
        </a:ln>
      </xdr:spPr>
    </xdr:pic>
    <xdr:clientData/>
  </xdr:twoCellAnchor>
  <xdr:twoCellAnchor editAs="oneCell">
    <xdr:from>
      <xdr:col>14</xdr:col>
      <xdr:colOff>0</xdr:colOff>
      <xdr:row>105</xdr:row>
      <xdr:rowOff>0</xdr:rowOff>
    </xdr:from>
    <xdr:to>
      <xdr:col>15</xdr:col>
      <xdr:colOff>190500</xdr:colOff>
      <xdr:row>105</xdr:row>
      <xdr:rowOff>1123950</xdr:rowOff>
    </xdr:to>
    <xdr:pic>
      <xdr:nvPicPr>
        <xdr:cNvPr id="17" name="Picture 152"/>
        <xdr:cNvPicPr preferRelativeResize="1">
          <a:picLocks noChangeAspect="1"/>
        </xdr:cNvPicPr>
      </xdr:nvPicPr>
      <xdr:blipFill>
        <a:blip r:embed="rId17"/>
        <a:stretch>
          <a:fillRect/>
        </a:stretch>
      </xdr:blipFill>
      <xdr:spPr>
        <a:xfrm>
          <a:off x="27517725" y="120938925"/>
          <a:ext cx="4867275" cy="1123950"/>
        </a:xfrm>
        <a:prstGeom prst="rect">
          <a:avLst/>
        </a:prstGeom>
        <a:noFill/>
        <a:ln w="9525" cmpd="sng">
          <a:noFill/>
        </a:ln>
      </xdr:spPr>
    </xdr:pic>
    <xdr:clientData/>
  </xdr:twoCellAnchor>
  <xdr:twoCellAnchor editAs="oneCell">
    <xdr:from>
      <xdr:col>14</xdr:col>
      <xdr:colOff>0</xdr:colOff>
      <xdr:row>110</xdr:row>
      <xdr:rowOff>0</xdr:rowOff>
    </xdr:from>
    <xdr:to>
      <xdr:col>15</xdr:col>
      <xdr:colOff>200025</xdr:colOff>
      <xdr:row>110</xdr:row>
      <xdr:rowOff>1143000</xdr:rowOff>
    </xdr:to>
    <xdr:pic>
      <xdr:nvPicPr>
        <xdr:cNvPr id="18" name="Picture 156"/>
        <xdr:cNvPicPr preferRelativeResize="1">
          <a:picLocks noChangeAspect="1"/>
        </xdr:cNvPicPr>
      </xdr:nvPicPr>
      <xdr:blipFill>
        <a:blip r:embed="rId18"/>
        <a:stretch>
          <a:fillRect/>
        </a:stretch>
      </xdr:blipFill>
      <xdr:spPr>
        <a:xfrm>
          <a:off x="27517725" y="125358525"/>
          <a:ext cx="4876800" cy="1143000"/>
        </a:xfrm>
        <a:prstGeom prst="rect">
          <a:avLst/>
        </a:prstGeom>
        <a:noFill/>
        <a:ln w="9525" cmpd="sng">
          <a:noFill/>
        </a:ln>
      </xdr:spPr>
    </xdr:pic>
    <xdr:clientData/>
  </xdr:twoCellAnchor>
  <xdr:twoCellAnchor editAs="oneCell">
    <xdr:from>
      <xdr:col>14</xdr:col>
      <xdr:colOff>0</xdr:colOff>
      <xdr:row>115</xdr:row>
      <xdr:rowOff>0</xdr:rowOff>
    </xdr:from>
    <xdr:to>
      <xdr:col>15</xdr:col>
      <xdr:colOff>190500</xdr:colOff>
      <xdr:row>115</xdr:row>
      <xdr:rowOff>1562100</xdr:rowOff>
    </xdr:to>
    <xdr:pic>
      <xdr:nvPicPr>
        <xdr:cNvPr id="19" name="Picture 159"/>
        <xdr:cNvPicPr preferRelativeResize="1">
          <a:picLocks noChangeAspect="1"/>
        </xdr:cNvPicPr>
      </xdr:nvPicPr>
      <xdr:blipFill>
        <a:blip r:embed="rId19"/>
        <a:stretch>
          <a:fillRect/>
        </a:stretch>
      </xdr:blipFill>
      <xdr:spPr>
        <a:xfrm>
          <a:off x="27517725" y="129616200"/>
          <a:ext cx="4867275" cy="1562100"/>
        </a:xfrm>
        <a:prstGeom prst="rect">
          <a:avLst/>
        </a:prstGeom>
        <a:noFill/>
        <a:ln w="9525" cmpd="sng">
          <a:noFill/>
        </a:ln>
      </xdr:spPr>
    </xdr:pic>
    <xdr:clientData/>
  </xdr:twoCellAnchor>
  <xdr:twoCellAnchor editAs="oneCell">
    <xdr:from>
      <xdr:col>14</xdr:col>
      <xdr:colOff>0</xdr:colOff>
      <xdr:row>116</xdr:row>
      <xdr:rowOff>0</xdr:rowOff>
    </xdr:from>
    <xdr:to>
      <xdr:col>15</xdr:col>
      <xdr:colOff>190500</xdr:colOff>
      <xdr:row>116</xdr:row>
      <xdr:rowOff>1323975</xdr:rowOff>
    </xdr:to>
    <xdr:pic>
      <xdr:nvPicPr>
        <xdr:cNvPr id="20" name="Picture 160"/>
        <xdr:cNvPicPr preferRelativeResize="1">
          <a:picLocks noChangeAspect="1"/>
        </xdr:cNvPicPr>
      </xdr:nvPicPr>
      <xdr:blipFill>
        <a:blip r:embed="rId19"/>
        <a:stretch>
          <a:fillRect/>
        </a:stretch>
      </xdr:blipFill>
      <xdr:spPr>
        <a:xfrm>
          <a:off x="27517725" y="134159625"/>
          <a:ext cx="4867275" cy="1323975"/>
        </a:xfrm>
        <a:prstGeom prst="rect">
          <a:avLst/>
        </a:prstGeom>
        <a:noFill/>
        <a:ln w="9525" cmpd="sng">
          <a:noFill/>
        </a:ln>
      </xdr:spPr>
    </xdr:pic>
    <xdr:clientData/>
  </xdr:twoCellAnchor>
  <xdr:twoCellAnchor editAs="oneCell">
    <xdr:from>
      <xdr:col>14</xdr:col>
      <xdr:colOff>0</xdr:colOff>
      <xdr:row>123</xdr:row>
      <xdr:rowOff>0</xdr:rowOff>
    </xdr:from>
    <xdr:to>
      <xdr:col>15</xdr:col>
      <xdr:colOff>190500</xdr:colOff>
      <xdr:row>123</xdr:row>
      <xdr:rowOff>1114425</xdr:rowOff>
    </xdr:to>
    <xdr:pic>
      <xdr:nvPicPr>
        <xdr:cNvPr id="21" name="Picture 161"/>
        <xdr:cNvPicPr preferRelativeResize="1">
          <a:picLocks noChangeAspect="1"/>
        </xdr:cNvPicPr>
      </xdr:nvPicPr>
      <xdr:blipFill>
        <a:blip r:embed="rId20"/>
        <a:stretch>
          <a:fillRect/>
        </a:stretch>
      </xdr:blipFill>
      <xdr:spPr>
        <a:xfrm>
          <a:off x="27517725" y="142408275"/>
          <a:ext cx="4867275" cy="1114425"/>
        </a:xfrm>
        <a:prstGeom prst="rect">
          <a:avLst/>
        </a:prstGeom>
        <a:noFill/>
        <a:ln w="9525" cmpd="sng">
          <a:noFill/>
        </a:ln>
      </xdr:spPr>
    </xdr:pic>
    <xdr:clientData/>
  </xdr:twoCellAnchor>
  <xdr:twoCellAnchor editAs="oneCell">
    <xdr:from>
      <xdr:col>14</xdr:col>
      <xdr:colOff>0</xdr:colOff>
      <xdr:row>121</xdr:row>
      <xdr:rowOff>0</xdr:rowOff>
    </xdr:from>
    <xdr:to>
      <xdr:col>15</xdr:col>
      <xdr:colOff>200025</xdr:colOff>
      <xdr:row>121</xdr:row>
      <xdr:rowOff>1114425</xdr:rowOff>
    </xdr:to>
    <xdr:pic>
      <xdr:nvPicPr>
        <xdr:cNvPr id="22" name="Picture 162"/>
        <xdr:cNvPicPr preferRelativeResize="1">
          <a:picLocks noChangeAspect="1"/>
        </xdr:cNvPicPr>
      </xdr:nvPicPr>
      <xdr:blipFill>
        <a:blip r:embed="rId20"/>
        <a:stretch>
          <a:fillRect/>
        </a:stretch>
      </xdr:blipFill>
      <xdr:spPr>
        <a:xfrm>
          <a:off x="27517725" y="140198475"/>
          <a:ext cx="4876800" cy="1114425"/>
        </a:xfrm>
        <a:prstGeom prst="rect">
          <a:avLst/>
        </a:prstGeom>
        <a:noFill/>
        <a:ln w="9525" cmpd="sng">
          <a:noFill/>
        </a:ln>
      </xdr:spPr>
    </xdr:pic>
    <xdr:clientData/>
  </xdr:twoCellAnchor>
  <xdr:twoCellAnchor editAs="oneCell">
    <xdr:from>
      <xdr:col>14</xdr:col>
      <xdr:colOff>0</xdr:colOff>
      <xdr:row>56</xdr:row>
      <xdr:rowOff>0</xdr:rowOff>
    </xdr:from>
    <xdr:to>
      <xdr:col>15</xdr:col>
      <xdr:colOff>180975</xdr:colOff>
      <xdr:row>56</xdr:row>
      <xdr:rowOff>1285875</xdr:rowOff>
    </xdr:to>
    <xdr:pic>
      <xdr:nvPicPr>
        <xdr:cNvPr id="23" name="Picture 163"/>
        <xdr:cNvPicPr preferRelativeResize="1">
          <a:picLocks noChangeAspect="1"/>
        </xdr:cNvPicPr>
      </xdr:nvPicPr>
      <xdr:blipFill>
        <a:blip r:embed="rId21"/>
        <a:stretch>
          <a:fillRect/>
        </a:stretch>
      </xdr:blipFill>
      <xdr:spPr>
        <a:xfrm>
          <a:off x="27517725" y="73999725"/>
          <a:ext cx="485775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33</xdr:row>
      <xdr:rowOff>0</xdr:rowOff>
    </xdr:from>
    <xdr:to>
      <xdr:col>15</xdr:col>
      <xdr:colOff>190500</xdr:colOff>
      <xdr:row>37</xdr:row>
      <xdr:rowOff>28575</xdr:rowOff>
    </xdr:to>
    <xdr:pic>
      <xdr:nvPicPr>
        <xdr:cNvPr id="1" name="Picture 36"/>
        <xdr:cNvPicPr preferRelativeResize="1">
          <a:picLocks noChangeAspect="1"/>
        </xdr:cNvPicPr>
      </xdr:nvPicPr>
      <xdr:blipFill>
        <a:blip r:embed="rId1"/>
        <a:stretch>
          <a:fillRect/>
        </a:stretch>
      </xdr:blipFill>
      <xdr:spPr>
        <a:xfrm>
          <a:off x="28679775" y="41005125"/>
          <a:ext cx="4867275" cy="1524000"/>
        </a:xfrm>
        <a:prstGeom prst="rect">
          <a:avLst/>
        </a:prstGeom>
        <a:noFill/>
        <a:ln w="9525" cmpd="sng">
          <a:noFill/>
        </a:ln>
      </xdr:spPr>
    </xdr:pic>
    <xdr:clientData/>
  </xdr:twoCellAnchor>
  <xdr:twoCellAnchor editAs="oneCell">
    <xdr:from>
      <xdr:col>14</xdr:col>
      <xdr:colOff>0</xdr:colOff>
      <xdr:row>30</xdr:row>
      <xdr:rowOff>0</xdr:rowOff>
    </xdr:from>
    <xdr:to>
      <xdr:col>15</xdr:col>
      <xdr:colOff>190500</xdr:colOff>
      <xdr:row>30</xdr:row>
      <xdr:rowOff>2962275</xdr:rowOff>
    </xdr:to>
    <xdr:pic>
      <xdr:nvPicPr>
        <xdr:cNvPr id="2" name="Picture 42"/>
        <xdr:cNvPicPr preferRelativeResize="1">
          <a:picLocks noChangeAspect="1"/>
        </xdr:cNvPicPr>
      </xdr:nvPicPr>
      <xdr:blipFill>
        <a:blip r:embed="rId2"/>
        <a:stretch>
          <a:fillRect/>
        </a:stretch>
      </xdr:blipFill>
      <xdr:spPr>
        <a:xfrm>
          <a:off x="28679775" y="35794950"/>
          <a:ext cx="4867275" cy="2962275"/>
        </a:xfrm>
        <a:prstGeom prst="rect">
          <a:avLst/>
        </a:prstGeom>
        <a:noFill/>
        <a:ln w="9525" cmpd="sng">
          <a:noFill/>
        </a:ln>
      </xdr:spPr>
    </xdr:pic>
    <xdr:clientData/>
  </xdr:twoCellAnchor>
  <xdr:twoCellAnchor editAs="oneCell">
    <xdr:from>
      <xdr:col>14</xdr:col>
      <xdr:colOff>0</xdr:colOff>
      <xdr:row>37</xdr:row>
      <xdr:rowOff>0</xdr:rowOff>
    </xdr:from>
    <xdr:to>
      <xdr:col>15</xdr:col>
      <xdr:colOff>180975</xdr:colOff>
      <xdr:row>37</xdr:row>
      <xdr:rowOff>1400175</xdr:rowOff>
    </xdr:to>
    <xdr:pic>
      <xdr:nvPicPr>
        <xdr:cNvPr id="3" name="Picture 43"/>
        <xdr:cNvPicPr preferRelativeResize="1">
          <a:picLocks noChangeAspect="1"/>
        </xdr:cNvPicPr>
      </xdr:nvPicPr>
      <xdr:blipFill>
        <a:blip r:embed="rId3"/>
        <a:stretch>
          <a:fillRect/>
        </a:stretch>
      </xdr:blipFill>
      <xdr:spPr>
        <a:xfrm>
          <a:off x="28679775" y="42500550"/>
          <a:ext cx="4857750" cy="1400175"/>
        </a:xfrm>
        <a:prstGeom prst="rect">
          <a:avLst/>
        </a:prstGeom>
        <a:noFill/>
        <a:ln w="9525" cmpd="sng">
          <a:noFill/>
        </a:ln>
      </xdr:spPr>
    </xdr:pic>
    <xdr:clientData/>
  </xdr:twoCellAnchor>
  <xdr:twoCellAnchor editAs="oneCell">
    <xdr:from>
      <xdr:col>14</xdr:col>
      <xdr:colOff>0</xdr:colOff>
      <xdr:row>43</xdr:row>
      <xdr:rowOff>0</xdr:rowOff>
    </xdr:from>
    <xdr:to>
      <xdr:col>15</xdr:col>
      <xdr:colOff>190500</xdr:colOff>
      <xdr:row>43</xdr:row>
      <xdr:rowOff>1762125</xdr:rowOff>
    </xdr:to>
    <xdr:pic>
      <xdr:nvPicPr>
        <xdr:cNvPr id="4" name="Picture 44"/>
        <xdr:cNvPicPr preferRelativeResize="1">
          <a:picLocks noChangeAspect="1"/>
        </xdr:cNvPicPr>
      </xdr:nvPicPr>
      <xdr:blipFill>
        <a:blip r:embed="rId4"/>
        <a:stretch>
          <a:fillRect/>
        </a:stretch>
      </xdr:blipFill>
      <xdr:spPr>
        <a:xfrm>
          <a:off x="28679775" y="46767750"/>
          <a:ext cx="4867275" cy="1762125"/>
        </a:xfrm>
        <a:prstGeom prst="rect">
          <a:avLst/>
        </a:prstGeom>
        <a:noFill/>
        <a:ln w="9525" cmpd="sng">
          <a:noFill/>
        </a:ln>
      </xdr:spPr>
    </xdr:pic>
    <xdr:clientData/>
  </xdr:twoCellAnchor>
  <xdr:twoCellAnchor editAs="oneCell">
    <xdr:from>
      <xdr:col>14</xdr:col>
      <xdr:colOff>0</xdr:colOff>
      <xdr:row>48</xdr:row>
      <xdr:rowOff>0</xdr:rowOff>
    </xdr:from>
    <xdr:to>
      <xdr:col>15</xdr:col>
      <xdr:colOff>190500</xdr:colOff>
      <xdr:row>48</xdr:row>
      <xdr:rowOff>1800225</xdr:rowOff>
    </xdr:to>
    <xdr:pic>
      <xdr:nvPicPr>
        <xdr:cNvPr id="5" name="Picture 45"/>
        <xdr:cNvPicPr preferRelativeResize="1">
          <a:picLocks noChangeAspect="1"/>
        </xdr:cNvPicPr>
      </xdr:nvPicPr>
      <xdr:blipFill>
        <a:blip r:embed="rId5"/>
        <a:stretch>
          <a:fillRect/>
        </a:stretch>
      </xdr:blipFill>
      <xdr:spPr>
        <a:xfrm>
          <a:off x="28679775" y="51187350"/>
          <a:ext cx="486727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O183"/>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7109375" style="39" customWidth="1"/>
    <col min="2" max="2" width="20.421875" style="24" customWidth="1"/>
    <col min="3" max="3" width="8.28125" style="1" customWidth="1"/>
    <col min="4" max="4" width="32.7109375" style="46" customWidth="1"/>
    <col min="5" max="5" width="55.421875" style="5" customWidth="1"/>
    <col min="6" max="7" width="27.28125" style="5" customWidth="1"/>
    <col min="8" max="8" width="20.421875" style="24" customWidth="1"/>
    <col min="9" max="9" width="65.7109375" style="24" customWidth="1"/>
    <col min="10" max="11" width="56.00390625" style="5" customWidth="1"/>
    <col min="12" max="13" width="9.57421875" style="24" customWidth="1"/>
    <col min="14" max="14" width="12.28125" style="5" customWidth="1"/>
    <col min="15" max="15" width="70.140625" style="24" customWidth="1"/>
    <col min="16" max="16384" width="9.140625" style="24" customWidth="1"/>
  </cols>
  <sheetData>
    <row r="1" spans="1:15" ht="51.75" thickBot="1">
      <c r="A1" s="17" t="s">
        <v>799</v>
      </c>
      <c r="B1" s="2" t="s">
        <v>628</v>
      </c>
      <c r="C1" s="2" t="s">
        <v>629</v>
      </c>
      <c r="D1" s="16" t="s">
        <v>736</v>
      </c>
      <c r="E1" s="16" t="s">
        <v>630</v>
      </c>
      <c r="F1" s="16" t="s">
        <v>710</v>
      </c>
      <c r="G1" s="16" t="s">
        <v>903</v>
      </c>
      <c r="H1" s="2" t="s">
        <v>801</v>
      </c>
      <c r="I1" s="2" t="s">
        <v>208</v>
      </c>
      <c r="J1" s="16" t="s">
        <v>802</v>
      </c>
      <c r="K1" s="16" t="s">
        <v>906</v>
      </c>
      <c r="L1" s="2" t="s">
        <v>894</v>
      </c>
      <c r="M1" s="2" t="s">
        <v>734</v>
      </c>
      <c r="N1" s="16" t="s">
        <v>352</v>
      </c>
      <c r="O1" s="23" t="s">
        <v>339</v>
      </c>
    </row>
    <row r="2" spans="1:15" ht="13.5" thickBot="1">
      <c r="A2" s="32" t="s">
        <v>803</v>
      </c>
      <c r="B2" s="9"/>
      <c r="C2" s="9"/>
      <c r="D2" s="18"/>
      <c r="E2" s="18"/>
      <c r="F2" s="9"/>
      <c r="G2" s="9"/>
      <c r="H2" s="9"/>
      <c r="I2" s="9"/>
      <c r="J2" s="10"/>
      <c r="K2" s="10"/>
      <c r="L2" s="9"/>
      <c r="M2" s="9"/>
      <c r="N2" s="55"/>
      <c r="O2" s="25"/>
    </row>
    <row r="3" spans="1:15" ht="13.5" thickBot="1">
      <c r="A3" s="62" t="s">
        <v>804</v>
      </c>
      <c r="B3" s="64"/>
      <c r="C3" s="7"/>
      <c r="D3" s="6"/>
      <c r="E3" s="6"/>
      <c r="F3" s="7"/>
      <c r="G3" s="7"/>
      <c r="H3" s="7"/>
      <c r="I3" s="7"/>
      <c r="J3" s="8"/>
      <c r="K3" s="8"/>
      <c r="L3" s="7"/>
      <c r="M3" s="7"/>
      <c r="N3" s="40"/>
      <c r="O3" s="25"/>
    </row>
    <row r="4" spans="1:15" ht="26.25" thickBot="1">
      <c r="A4" s="33" t="s">
        <v>345</v>
      </c>
      <c r="B4" s="4" t="s">
        <v>346</v>
      </c>
      <c r="C4" s="3" t="s">
        <v>343</v>
      </c>
      <c r="D4" s="11" t="s">
        <v>737</v>
      </c>
      <c r="E4" s="11" t="s">
        <v>855</v>
      </c>
      <c r="F4" s="11" t="s">
        <v>711</v>
      </c>
      <c r="G4" s="11"/>
      <c r="H4" s="11" t="s">
        <v>344</v>
      </c>
      <c r="I4" s="11" t="s">
        <v>856</v>
      </c>
      <c r="J4" s="11" t="s">
        <v>849</v>
      </c>
      <c r="K4" s="11"/>
      <c r="L4" s="11">
        <v>0</v>
      </c>
      <c r="M4" s="11">
        <v>0</v>
      </c>
      <c r="N4" s="25">
        <f>4893-M4</f>
        <v>4893</v>
      </c>
      <c r="O4" s="11"/>
    </row>
    <row r="5" spans="1:15" ht="115.5" thickBot="1">
      <c r="A5" s="33" t="s">
        <v>805</v>
      </c>
      <c r="B5" s="4" t="s">
        <v>342</v>
      </c>
      <c r="C5" s="3" t="s">
        <v>343</v>
      </c>
      <c r="D5" s="11" t="s">
        <v>738</v>
      </c>
      <c r="E5" s="11"/>
      <c r="F5" s="11" t="s">
        <v>711</v>
      </c>
      <c r="G5" s="11"/>
      <c r="H5" s="11" t="s">
        <v>344</v>
      </c>
      <c r="I5" s="11" t="s">
        <v>295</v>
      </c>
      <c r="J5" s="11" t="s">
        <v>854</v>
      </c>
      <c r="K5" s="11" t="s">
        <v>851</v>
      </c>
      <c r="L5" s="11">
        <v>0</v>
      </c>
      <c r="M5" s="11">
        <v>0</v>
      </c>
      <c r="N5" s="25">
        <f>4893-M5</f>
        <v>4893</v>
      </c>
      <c r="O5" s="11"/>
    </row>
    <row r="6" spans="1:15" ht="26.25" thickBot="1">
      <c r="A6" s="33" t="s">
        <v>347</v>
      </c>
      <c r="B6" s="4" t="s">
        <v>493</v>
      </c>
      <c r="C6" s="3" t="s">
        <v>343</v>
      </c>
      <c r="D6" s="11" t="s">
        <v>850</v>
      </c>
      <c r="E6" s="11"/>
      <c r="F6" s="11" t="s">
        <v>711</v>
      </c>
      <c r="G6" s="11"/>
      <c r="H6" s="11" t="s">
        <v>20</v>
      </c>
      <c r="I6" s="11" t="s">
        <v>22</v>
      </c>
      <c r="J6" s="11"/>
      <c r="K6" s="11"/>
      <c r="L6" s="11">
        <v>0</v>
      </c>
      <c r="M6" s="11">
        <v>0</v>
      </c>
      <c r="N6" s="25">
        <f>4893-M6</f>
        <v>4893</v>
      </c>
      <c r="O6" s="11"/>
    </row>
    <row r="7" spans="1:15" ht="39" thickBot="1">
      <c r="A7" s="33" t="s">
        <v>494</v>
      </c>
      <c r="B7" s="4" t="s">
        <v>495</v>
      </c>
      <c r="C7" s="3" t="s">
        <v>343</v>
      </c>
      <c r="D7" s="11" t="s">
        <v>739</v>
      </c>
      <c r="E7" s="11"/>
      <c r="F7" s="11" t="s">
        <v>711</v>
      </c>
      <c r="G7" s="11"/>
      <c r="H7" s="11" t="s">
        <v>344</v>
      </c>
      <c r="I7" s="11" t="s">
        <v>294</v>
      </c>
      <c r="J7" s="11" t="s">
        <v>625</v>
      </c>
      <c r="K7" s="11"/>
      <c r="L7" s="11">
        <v>0</v>
      </c>
      <c r="M7" s="11">
        <v>0</v>
      </c>
      <c r="N7" s="25">
        <f>4893-M7</f>
        <v>4893</v>
      </c>
      <c r="O7" s="11"/>
    </row>
    <row r="8" spans="1:15" ht="39" thickBot="1">
      <c r="A8" s="33" t="s">
        <v>496</v>
      </c>
      <c r="B8" s="4" t="s">
        <v>497</v>
      </c>
      <c r="C8" s="3" t="s">
        <v>498</v>
      </c>
      <c r="D8" s="11"/>
      <c r="E8" s="11"/>
      <c r="F8" s="11"/>
      <c r="G8" s="11"/>
      <c r="H8" s="11"/>
      <c r="I8" s="11"/>
      <c r="J8" s="11"/>
      <c r="K8" s="11"/>
      <c r="L8" s="11"/>
      <c r="M8" s="11"/>
      <c r="N8" s="25"/>
      <c r="O8" s="25"/>
    </row>
    <row r="9" spans="1:15" ht="39" thickBot="1">
      <c r="A9" s="33" t="s">
        <v>499</v>
      </c>
      <c r="B9" s="4" t="s">
        <v>497</v>
      </c>
      <c r="C9" s="3" t="s">
        <v>498</v>
      </c>
      <c r="D9" s="11"/>
      <c r="E9" s="11"/>
      <c r="F9" s="11"/>
      <c r="G9" s="11"/>
      <c r="H9" s="11"/>
      <c r="I9" s="11"/>
      <c r="J9" s="11"/>
      <c r="K9" s="11"/>
      <c r="L9" s="11"/>
      <c r="M9" s="11"/>
      <c r="N9" s="25"/>
      <c r="O9" s="25"/>
    </row>
    <row r="10" spans="1:15" ht="13.5" thickBot="1">
      <c r="A10" s="62" t="s">
        <v>500</v>
      </c>
      <c r="B10" s="63"/>
      <c r="C10" s="7"/>
      <c r="D10" s="6"/>
      <c r="E10" s="19"/>
      <c r="F10" s="7"/>
      <c r="G10" s="7"/>
      <c r="H10" s="12"/>
      <c r="I10" s="12"/>
      <c r="J10" s="13"/>
      <c r="K10" s="13"/>
      <c r="L10" s="12"/>
      <c r="M10" s="12"/>
      <c r="N10" s="25"/>
      <c r="O10" s="25"/>
    </row>
    <row r="11" spans="1:15" ht="77.25" thickBot="1">
      <c r="A11" s="33" t="s">
        <v>501</v>
      </c>
      <c r="B11" s="4" t="s">
        <v>502</v>
      </c>
      <c r="C11" s="3" t="s">
        <v>343</v>
      </c>
      <c r="D11" s="11" t="s">
        <v>740</v>
      </c>
      <c r="E11" s="11" t="s">
        <v>633</v>
      </c>
      <c r="F11" s="11" t="s">
        <v>711</v>
      </c>
      <c r="G11" s="11" t="s">
        <v>904</v>
      </c>
      <c r="H11" s="11" t="s">
        <v>862</v>
      </c>
      <c r="I11" s="44" t="s">
        <v>863</v>
      </c>
      <c r="J11" s="11" t="s">
        <v>864</v>
      </c>
      <c r="K11" s="11"/>
      <c r="L11" s="11">
        <v>0</v>
      </c>
      <c r="M11" s="11">
        <v>0</v>
      </c>
      <c r="N11" s="25">
        <f aca="true" t="shared" si="0" ref="N11:N17">4893-M11</f>
        <v>4893</v>
      </c>
      <c r="O11" s="11"/>
    </row>
    <row r="12" spans="1:15" ht="64.5" thickBot="1">
      <c r="A12" s="33" t="s">
        <v>503</v>
      </c>
      <c r="B12" s="4" t="s">
        <v>504</v>
      </c>
      <c r="C12" s="3" t="s">
        <v>343</v>
      </c>
      <c r="D12" s="11" t="s">
        <v>741</v>
      </c>
      <c r="E12" s="11" t="s">
        <v>867</v>
      </c>
      <c r="F12" s="11" t="s">
        <v>711</v>
      </c>
      <c r="G12" s="11" t="s">
        <v>904</v>
      </c>
      <c r="H12" s="11" t="s">
        <v>857</v>
      </c>
      <c r="I12" s="11" t="s">
        <v>861</v>
      </c>
      <c r="J12" s="11" t="s">
        <v>859</v>
      </c>
      <c r="K12" s="11"/>
      <c r="L12" s="11">
        <v>0</v>
      </c>
      <c r="M12" s="11">
        <v>0</v>
      </c>
      <c r="N12" s="25">
        <f t="shared" si="0"/>
        <v>4893</v>
      </c>
      <c r="O12" s="11"/>
    </row>
    <row r="13" spans="1:15" ht="64.5" thickBot="1">
      <c r="A13" s="33" t="s">
        <v>505</v>
      </c>
      <c r="B13" s="4" t="s">
        <v>506</v>
      </c>
      <c r="C13" s="3" t="s">
        <v>343</v>
      </c>
      <c r="D13" s="11" t="s">
        <v>228</v>
      </c>
      <c r="E13" s="11" t="s">
        <v>867</v>
      </c>
      <c r="F13" s="11" t="s">
        <v>712</v>
      </c>
      <c r="G13" s="11" t="s">
        <v>904</v>
      </c>
      <c r="H13" s="11" t="s">
        <v>857</v>
      </c>
      <c r="I13" s="11" t="s">
        <v>865</v>
      </c>
      <c r="J13" s="11" t="s">
        <v>859</v>
      </c>
      <c r="K13" s="11"/>
      <c r="L13" s="11">
        <v>1389</v>
      </c>
      <c r="M13" s="11">
        <v>0</v>
      </c>
      <c r="N13" s="25">
        <f t="shared" si="0"/>
        <v>4893</v>
      </c>
      <c r="O13" s="11"/>
    </row>
    <row r="14" spans="1:15" ht="39" thickBot="1">
      <c r="A14" s="33" t="s">
        <v>507</v>
      </c>
      <c r="B14" s="4" t="s">
        <v>508</v>
      </c>
      <c r="C14" s="3" t="s">
        <v>343</v>
      </c>
      <c r="D14" s="11" t="s">
        <v>229</v>
      </c>
      <c r="E14" s="11" t="str">
        <f>IF(ISBLANK(PSEXlab),"",PSEXlab)</f>
        <v>1 male
2 female</v>
      </c>
      <c r="F14" s="11" t="s">
        <v>711</v>
      </c>
      <c r="G14" s="11" t="s">
        <v>904</v>
      </c>
      <c r="H14" s="11" t="s">
        <v>869</v>
      </c>
      <c r="I14" s="11" t="s">
        <v>881</v>
      </c>
      <c r="J14" s="11"/>
      <c r="K14" s="11"/>
      <c r="L14" s="11">
        <v>0</v>
      </c>
      <c r="M14" s="11">
        <v>0</v>
      </c>
      <c r="N14" s="25">
        <f t="shared" si="0"/>
        <v>4893</v>
      </c>
      <c r="O14" s="11"/>
    </row>
    <row r="15" spans="1:15" ht="39" thickBot="1">
      <c r="A15" s="33" t="s">
        <v>509</v>
      </c>
      <c r="B15" s="4" t="s">
        <v>510</v>
      </c>
      <c r="C15" s="3" t="s">
        <v>343</v>
      </c>
      <c r="D15" s="11" t="s">
        <v>510</v>
      </c>
      <c r="E15" s="11"/>
      <c r="F15" s="11" t="s">
        <v>711</v>
      </c>
      <c r="G15" s="11" t="s">
        <v>904</v>
      </c>
      <c r="H15" s="11" t="s">
        <v>880</v>
      </c>
      <c r="I15" s="54" t="s">
        <v>296</v>
      </c>
      <c r="J15" s="11"/>
      <c r="K15" s="11"/>
      <c r="L15" s="11">
        <v>0</v>
      </c>
      <c r="M15" s="11">
        <v>0</v>
      </c>
      <c r="N15" s="25">
        <f t="shared" si="0"/>
        <v>4893</v>
      </c>
      <c r="O15" s="11"/>
    </row>
    <row r="16" spans="1:15" ht="13.5" thickBot="1">
      <c r="A16" s="33" t="s">
        <v>511</v>
      </c>
      <c r="B16" s="4" t="s">
        <v>512</v>
      </c>
      <c r="C16" s="3" t="s">
        <v>343</v>
      </c>
      <c r="D16" s="11" t="s">
        <v>230</v>
      </c>
      <c r="E16" s="11" t="s">
        <v>623</v>
      </c>
      <c r="F16" s="11" t="s">
        <v>711</v>
      </c>
      <c r="G16" s="11" t="s">
        <v>904</v>
      </c>
      <c r="H16" s="11" t="s">
        <v>344</v>
      </c>
      <c r="I16" s="11" t="s">
        <v>297</v>
      </c>
      <c r="J16" s="11" t="s">
        <v>469</v>
      </c>
      <c r="K16" s="11"/>
      <c r="L16" s="11">
        <v>0</v>
      </c>
      <c r="M16" s="11">
        <v>0</v>
      </c>
      <c r="N16" s="25">
        <f t="shared" si="0"/>
        <v>4893</v>
      </c>
      <c r="O16" s="11"/>
    </row>
    <row r="17" spans="1:15" ht="102.75" thickBot="1">
      <c r="A17" s="33" t="s">
        <v>513</v>
      </c>
      <c r="B17" s="4" t="s">
        <v>514</v>
      </c>
      <c r="C17" s="3" t="s">
        <v>343</v>
      </c>
      <c r="D17" s="11" t="s">
        <v>467</v>
      </c>
      <c r="E17" s="11"/>
      <c r="F17" s="11" t="s">
        <v>711</v>
      </c>
      <c r="G17" s="11" t="s">
        <v>904</v>
      </c>
      <c r="H17" s="11" t="s">
        <v>879</v>
      </c>
      <c r="I17" s="11" t="s">
        <v>882</v>
      </c>
      <c r="J17" s="11" t="s">
        <v>468</v>
      </c>
      <c r="K17" s="11"/>
      <c r="L17" s="11">
        <v>0</v>
      </c>
      <c r="M17" s="11">
        <v>0</v>
      </c>
      <c r="N17" s="25">
        <f t="shared" si="0"/>
        <v>4893</v>
      </c>
      <c r="O17" s="11"/>
    </row>
    <row r="18" spans="1:15" ht="64.5" thickBot="1">
      <c r="A18" s="33" t="s">
        <v>515</v>
      </c>
      <c r="B18" s="4" t="s">
        <v>516</v>
      </c>
      <c r="C18" s="3" t="s">
        <v>343</v>
      </c>
      <c r="D18" s="11" t="s">
        <v>837</v>
      </c>
      <c r="E18" s="11" t="s">
        <v>671</v>
      </c>
      <c r="F18" s="11" t="s">
        <v>711</v>
      </c>
      <c r="G18" s="11" t="s">
        <v>904</v>
      </c>
      <c r="H18" s="11" t="s">
        <v>883</v>
      </c>
      <c r="I18" s="11" t="s">
        <v>669</v>
      </c>
      <c r="J18" s="11" t="s">
        <v>836</v>
      </c>
      <c r="K18" s="11"/>
      <c r="L18" s="11">
        <v>74</v>
      </c>
      <c r="M18" s="11">
        <v>0</v>
      </c>
      <c r="N18" s="25">
        <f aca="true" t="shared" si="1" ref="N18:N46">4893-M18</f>
        <v>4893</v>
      </c>
      <c r="O18" s="11"/>
    </row>
    <row r="19" spans="1:15" ht="102.75" thickBot="1">
      <c r="A19" s="33" t="s">
        <v>517</v>
      </c>
      <c r="B19" s="4" t="s">
        <v>518</v>
      </c>
      <c r="C19" s="3" t="s">
        <v>343</v>
      </c>
      <c r="D19" s="11" t="s">
        <v>470</v>
      </c>
      <c r="E19" s="11" t="str">
        <f>IF(ISBLANK(PETHNATlab),"",PETHNATlab)</f>
        <v>1 national
2 national with second nationality
3 non-national</v>
      </c>
      <c r="F19" s="11" t="s">
        <v>711</v>
      </c>
      <c r="G19" s="11" t="s">
        <v>904</v>
      </c>
      <c r="H19" s="11" t="s">
        <v>886</v>
      </c>
      <c r="I19" s="11" t="s">
        <v>884</v>
      </c>
      <c r="J19" s="11"/>
      <c r="K19" s="11" t="s">
        <v>876</v>
      </c>
      <c r="L19" s="11">
        <v>0</v>
      </c>
      <c r="M19" s="11">
        <v>0</v>
      </c>
      <c r="N19" s="25">
        <f t="shared" si="1"/>
        <v>4893</v>
      </c>
      <c r="O19" s="11"/>
    </row>
    <row r="20" spans="1:15" ht="102.75" thickBot="1">
      <c r="A20" s="33" t="s">
        <v>519</v>
      </c>
      <c r="B20" s="4" t="s">
        <v>520</v>
      </c>
      <c r="C20" s="3" t="s">
        <v>343</v>
      </c>
      <c r="D20" s="11" t="s">
        <v>471</v>
      </c>
      <c r="E20" s="11" t="str">
        <f>IF(ISBLANK(PETHNATlab),"",PETHNATlab)</f>
        <v>1 national
2 national with second nationality
3 non-national</v>
      </c>
      <c r="F20" s="11" t="s">
        <v>712</v>
      </c>
      <c r="G20" s="11" t="s">
        <v>904</v>
      </c>
      <c r="H20" s="11" t="s">
        <v>886</v>
      </c>
      <c r="I20" s="11" t="s">
        <v>885</v>
      </c>
      <c r="J20" s="11"/>
      <c r="K20" s="11" t="s">
        <v>876</v>
      </c>
      <c r="L20" s="11">
        <v>1389</v>
      </c>
      <c r="M20" s="11">
        <v>0</v>
      </c>
      <c r="N20" s="25">
        <f t="shared" si="1"/>
        <v>4893</v>
      </c>
      <c r="O20" s="11"/>
    </row>
    <row r="21" spans="1:15" ht="204.75" thickBot="1">
      <c r="A21" s="33" t="s">
        <v>521</v>
      </c>
      <c r="B21" s="4" t="s">
        <v>522</v>
      </c>
      <c r="C21" s="3" t="s">
        <v>343</v>
      </c>
      <c r="D21" s="11" t="s">
        <v>473</v>
      </c>
      <c r="E21" s="11" t="str">
        <f>IF(ISBLANK(PEDUClab),"",PEDUClab)</f>
        <v>1 less than first stage of secondary level 
2 first stage of secondary level
3 second stage of secondary level
4 third level other than university degree 
5 initial university degree, or eqivalent 
6 higher university degree, or post-doctorate </v>
      </c>
      <c r="F21" s="11" t="s">
        <v>711</v>
      </c>
      <c r="G21" s="11" t="s">
        <v>904</v>
      </c>
      <c r="H21" s="11" t="s">
        <v>125</v>
      </c>
      <c r="I21" s="11" t="s">
        <v>126</v>
      </c>
      <c r="J21" s="11"/>
      <c r="K21" s="11" t="s">
        <v>13</v>
      </c>
      <c r="L21" s="11">
        <v>27</v>
      </c>
      <c r="M21" s="11">
        <v>0</v>
      </c>
      <c r="N21" s="25">
        <f t="shared" si="1"/>
        <v>4893</v>
      </c>
      <c r="O21" s="11"/>
    </row>
    <row r="22" spans="1:15" ht="204.75" thickBot="1">
      <c r="A22" s="33" t="s">
        <v>523</v>
      </c>
      <c r="B22" s="4" t="s">
        <v>524</v>
      </c>
      <c r="C22" s="3" t="s">
        <v>343</v>
      </c>
      <c r="D22" s="11" t="s">
        <v>474</v>
      </c>
      <c r="E22" s="11" t="str">
        <f>IF(ISBLANK(PEDUClab),"",PEDUClab)</f>
        <v>1 less than first stage of secondary level 
2 first stage of secondary level
3 second stage of secondary level
4 third level other than university degree 
5 initial university degree, or eqivalent 
6 higher university degree, or post-doctorate </v>
      </c>
      <c r="F22" s="11" t="s">
        <v>712</v>
      </c>
      <c r="G22" s="11" t="s">
        <v>904</v>
      </c>
      <c r="H22" s="11" t="s">
        <v>125</v>
      </c>
      <c r="I22" s="11" t="s">
        <v>81</v>
      </c>
      <c r="J22" s="11"/>
      <c r="K22" s="11" t="s">
        <v>13</v>
      </c>
      <c r="L22" s="11">
        <v>1396</v>
      </c>
      <c r="M22" s="11">
        <v>0</v>
      </c>
      <c r="N22" s="25">
        <f t="shared" si="1"/>
        <v>4893</v>
      </c>
      <c r="O22" s="11"/>
    </row>
    <row r="23" spans="1:15" ht="333" customHeight="1" thickBot="1">
      <c r="A23" s="33" t="s">
        <v>525</v>
      </c>
      <c r="B23" s="4" t="s">
        <v>526</v>
      </c>
      <c r="C23" s="3" t="s">
        <v>343</v>
      </c>
      <c r="D23" s="11" t="s">
        <v>475</v>
      </c>
      <c r="E23" s="11" t="str">
        <f>IF(ISBLANK(PTOCClab),"",PTOCClab)</f>
        <v>1 no completed vocational training
2 any vocational training of a duration &lt; 1 year
3 vocational training in a working environment &gt; 1 year
4 dual system / vocational apprenticeship &gt; 1 year
5 vocational training at school or college &gt; 1 year
6 third level vocational training at technical college
7 other type of vocational training</v>
      </c>
      <c r="F23" s="11" t="s">
        <v>711</v>
      </c>
      <c r="G23" s="11" t="s">
        <v>904</v>
      </c>
      <c r="H23" s="11" t="s">
        <v>125</v>
      </c>
      <c r="I23" s="11" t="s">
        <v>80</v>
      </c>
      <c r="J23" s="11" t="s">
        <v>595</v>
      </c>
      <c r="K23" s="11" t="s">
        <v>15</v>
      </c>
      <c r="L23" s="11">
        <v>28</v>
      </c>
      <c r="M23" s="11">
        <v>0</v>
      </c>
      <c r="N23" s="25">
        <f t="shared" si="1"/>
        <v>4893</v>
      </c>
      <c r="O23" s="11"/>
    </row>
    <row r="24" spans="1:15" ht="338.25" customHeight="1" thickBot="1">
      <c r="A24" s="33" t="s">
        <v>527</v>
      </c>
      <c r="B24" s="4" t="s">
        <v>528</v>
      </c>
      <c r="C24" s="3" t="s">
        <v>343</v>
      </c>
      <c r="D24" s="11" t="s">
        <v>231</v>
      </c>
      <c r="E24" s="11" t="str">
        <f>IF(ISBLANK(PTOCClab),"",PTOCClab)</f>
        <v>1 no completed vocational training
2 any vocational training of a duration &lt; 1 year
3 vocational training in a working environment &gt; 1 year
4 dual system / vocational apprenticeship &gt; 1 year
5 vocational training at school or college &gt; 1 year
6 third level vocational training at technical college
7 other type of vocational training</v>
      </c>
      <c r="F24" s="11" t="s">
        <v>712</v>
      </c>
      <c r="G24" s="11" t="s">
        <v>904</v>
      </c>
      <c r="H24" s="11" t="s">
        <v>125</v>
      </c>
      <c r="I24" s="11" t="s">
        <v>79</v>
      </c>
      <c r="J24" s="11" t="s">
        <v>595</v>
      </c>
      <c r="K24" s="11" t="s">
        <v>15</v>
      </c>
      <c r="L24" s="11">
        <v>1395</v>
      </c>
      <c r="M24" s="11">
        <v>0</v>
      </c>
      <c r="N24" s="25">
        <f t="shared" si="1"/>
        <v>4893</v>
      </c>
      <c r="O24" s="11"/>
    </row>
    <row r="25" spans="1:15" ht="141" thickBot="1">
      <c r="A25" s="33" t="s">
        <v>529</v>
      </c>
      <c r="B25" s="4" t="s">
        <v>530</v>
      </c>
      <c r="C25" s="3" t="s">
        <v>343</v>
      </c>
      <c r="D25" s="11" t="s">
        <v>232</v>
      </c>
      <c r="E25" s="11" t="str">
        <f>IF(ISBLANK(POCClab),"",POCClab)</f>
        <v>4-digit ISCO-88 classsification (see descriptives for details)</v>
      </c>
      <c r="F25" s="11" t="s">
        <v>34</v>
      </c>
      <c r="G25" s="11" t="s">
        <v>435</v>
      </c>
      <c r="H25" s="11" t="s">
        <v>125</v>
      </c>
      <c r="I25" s="11" t="s">
        <v>39</v>
      </c>
      <c r="J25" s="11" t="s">
        <v>594</v>
      </c>
      <c r="K25" s="11" t="s">
        <v>89</v>
      </c>
      <c r="L25" s="11">
        <v>2040</v>
      </c>
      <c r="M25" s="11">
        <v>0</v>
      </c>
      <c r="N25" s="25">
        <f t="shared" si="1"/>
        <v>4893</v>
      </c>
      <c r="O25" s="11"/>
    </row>
    <row r="26" spans="1:15" ht="141" thickBot="1">
      <c r="A26" s="33" t="s">
        <v>531</v>
      </c>
      <c r="B26" s="4" t="s">
        <v>771</v>
      </c>
      <c r="C26" s="3" t="s">
        <v>343</v>
      </c>
      <c r="D26" s="11" t="s">
        <v>233</v>
      </c>
      <c r="E26" s="11" t="str">
        <f>IF(ISBLANK(POCClab),"",POCClab)</f>
        <v>4-digit ISCO-88 classsification (see descriptives for details)</v>
      </c>
      <c r="F26" s="11" t="s">
        <v>476</v>
      </c>
      <c r="G26" s="11" t="s">
        <v>435</v>
      </c>
      <c r="H26" s="11" t="s">
        <v>125</v>
      </c>
      <c r="I26" s="11" t="s">
        <v>40</v>
      </c>
      <c r="J26" s="11" t="s">
        <v>594</v>
      </c>
      <c r="K26" s="11" t="s">
        <v>89</v>
      </c>
      <c r="L26" s="11">
        <v>3769</v>
      </c>
      <c r="M26" s="11">
        <v>0</v>
      </c>
      <c r="N26" s="25">
        <f t="shared" si="1"/>
        <v>4893</v>
      </c>
      <c r="O26" s="11"/>
    </row>
    <row r="27" spans="1:15" ht="141" thickBot="1">
      <c r="A27" s="33" t="s">
        <v>772</v>
      </c>
      <c r="B27" s="4" t="s">
        <v>773</v>
      </c>
      <c r="C27" s="3" t="s">
        <v>343</v>
      </c>
      <c r="D27" s="11" t="s">
        <v>234</v>
      </c>
      <c r="E27" s="11" t="str">
        <f>IF(ISBLANK(PINDlab),"",PINDlab)</f>
        <v>1 agriculture
2 industry
3 services</v>
      </c>
      <c r="F27" s="11" t="s">
        <v>34</v>
      </c>
      <c r="G27" s="11" t="s">
        <v>435</v>
      </c>
      <c r="H27" s="11" t="s">
        <v>125</v>
      </c>
      <c r="I27" s="11" t="s">
        <v>38</v>
      </c>
      <c r="J27" s="11"/>
      <c r="K27" s="11" t="s">
        <v>89</v>
      </c>
      <c r="L27" s="11">
        <v>2064</v>
      </c>
      <c r="M27" s="11">
        <v>0</v>
      </c>
      <c r="N27" s="25">
        <f t="shared" si="1"/>
        <v>4893</v>
      </c>
      <c r="O27" s="11"/>
    </row>
    <row r="28" spans="1:15" ht="141" thickBot="1">
      <c r="A28" s="33" t="s">
        <v>774</v>
      </c>
      <c r="B28" s="4" t="s">
        <v>775</v>
      </c>
      <c r="C28" s="3" t="s">
        <v>343</v>
      </c>
      <c r="D28" s="11" t="s">
        <v>235</v>
      </c>
      <c r="E28" s="11" t="str">
        <f>IF(ISBLANK(PINDlab),"",PINDlab)</f>
        <v>1 agriculture
2 industry
3 services</v>
      </c>
      <c r="F28" s="11" t="s">
        <v>476</v>
      </c>
      <c r="G28" s="11" t="s">
        <v>435</v>
      </c>
      <c r="H28" s="11" t="s">
        <v>125</v>
      </c>
      <c r="I28" s="11" t="s">
        <v>37</v>
      </c>
      <c r="J28" s="11"/>
      <c r="K28" s="11" t="s">
        <v>89</v>
      </c>
      <c r="L28" s="11">
        <v>3770</v>
      </c>
      <c r="M28" s="11">
        <v>0</v>
      </c>
      <c r="N28" s="25">
        <f t="shared" si="1"/>
        <v>4893</v>
      </c>
      <c r="O28" s="11"/>
    </row>
    <row r="29" spans="1:15" ht="232.5" customHeight="1" thickBot="1">
      <c r="A29" s="33" t="s">
        <v>776</v>
      </c>
      <c r="B29" s="4" t="s">
        <v>777</v>
      </c>
      <c r="C29" s="3" t="s">
        <v>343</v>
      </c>
      <c r="D29" s="11" t="s">
        <v>236</v>
      </c>
      <c r="E29" s="11" t="str">
        <f>IF(ISBLANK(PTYPEWKlab),"",PTYPEWKlab)</f>
        <v>1 private (incl. non-profit private org.)
2 public (incl. semi-public)</v>
      </c>
      <c r="F29" s="11" t="s">
        <v>42</v>
      </c>
      <c r="G29" s="11" t="s">
        <v>437</v>
      </c>
      <c r="H29" s="11" t="s">
        <v>125</v>
      </c>
      <c r="I29" s="11" t="s">
        <v>36</v>
      </c>
      <c r="J29" s="11" t="s">
        <v>596</v>
      </c>
      <c r="K29" s="11" t="s">
        <v>89</v>
      </c>
      <c r="L29" s="11">
        <v>2096</v>
      </c>
      <c r="M29" s="11">
        <v>0</v>
      </c>
      <c r="N29" s="25">
        <f t="shared" si="1"/>
        <v>4893</v>
      </c>
      <c r="O29" s="11"/>
    </row>
    <row r="30" spans="1:15" ht="230.25" customHeight="1" thickBot="1">
      <c r="A30" s="33" t="s">
        <v>778</v>
      </c>
      <c r="B30" s="4" t="s">
        <v>779</v>
      </c>
      <c r="C30" s="3" t="s">
        <v>343</v>
      </c>
      <c r="D30" s="11" t="s">
        <v>237</v>
      </c>
      <c r="E30" s="11" t="str">
        <f>IF(ISBLANK(PTYPEWKlab),"",PTYPEWKlab)</f>
        <v>1 private (incl. non-profit private org.)
2 public (incl. semi-public)</v>
      </c>
      <c r="F30" s="11" t="s">
        <v>477</v>
      </c>
      <c r="G30" s="11" t="s">
        <v>437</v>
      </c>
      <c r="H30" s="11" t="s">
        <v>125</v>
      </c>
      <c r="I30" s="11" t="s">
        <v>43</v>
      </c>
      <c r="J30" s="11" t="s">
        <v>596</v>
      </c>
      <c r="K30" s="11" t="s">
        <v>89</v>
      </c>
      <c r="L30" s="11">
        <v>3804</v>
      </c>
      <c r="M30" s="11">
        <v>0</v>
      </c>
      <c r="N30" s="25">
        <f t="shared" si="1"/>
        <v>4893</v>
      </c>
      <c r="O30" s="11"/>
    </row>
    <row r="31" spans="1:15" ht="26.25" thickBot="1">
      <c r="A31" s="33" t="s">
        <v>780</v>
      </c>
      <c r="B31" s="4" t="s">
        <v>781</v>
      </c>
      <c r="C31" s="3" t="s">
        <v>498</v>
      </c>
      <c r="D31" s="11"/>
      <c r="E31" s="11"/>
      <c r="F31" s="11"/>
      <c r="G31" s="11"/>
      <c r="H31" s="11"/>
      <c r="I31" s="11"/>
      <c r="J31" s="11" t="s">
        <v>56</v>
      </c>
      <c r="K31" s="11"/>
      <c r="L31" s="11"/>
      <c r="M31" s="11"/>
      <c r="N31" s="25"/>
      <c r="O31" s="11"/>
    </row>
    <row r="32" spans="1:15" ht="128.25" thickBot="1">
      <c r="A32" s="33" t="s">
        <v>782</v>
      </c>
      <c r="B32" s="4" t="s">
        <v>783</v>
      </c>
      <c r="C32" s="3" t="s">
        <v>343</v>
      </c>
      <c r="D32" s="11" t="s">
        <v>478</v>
      </c>
      <c r="E32" s="11" t="s">
        <v>433</v>
      </c>
      <c r="F32" s="11" t="s">
        <v>711</v>
      </c>
      <c r="G32" s="11" t="s">
        <v>904</v>
      </c>
      <c r="H32" s="11" t="s">
        <v>886</v>
      </c>
      <c r="I32" s="11" t="s">
        <v>46</v>
      </c>
      <c r="J32" s="11"/>
      <c r="K32" s="11"/>
      <c r="L32" s="11">
        <v>0</v>
      </c>
      <c r="M32" s="11">
        <v>0</v>
      </c>
      <c r="N32" s="25">
        <f t="shared" si="1"/>
        <v>4893</v>
      </c>
      <c r="O32" s="11"/>
    </row>
    <row r="33" spans="1:15" ht="128.25" thickBot="1">
      <c r="A33" s="33" t="s">
        <v>784</v>
      </c>
      <c r="B33" s="4" t="s">
        <v>785</v>
      </c>
      <c r="C33" s="3" t="s">
        <v>343</v>
      </c>
      <c r="D33" s="11" t="s">
        <v>479</v>
      </c>
      <c r="E33" s="11" t="s">
        <v>433</v>
      </c>
      <c r="F33" s="11" t="s">
        <v>712</v>
      </c>
      <c r="G33" s="11" t="s">
        <v>904</v>
      </c>
      <c r="H33" s="11" t="s">
        <v>886</v>
      </c>
      <c r="I33" s="11" t="s">
        <v>47</v>
      </c>
      <c r="J33" s="11"/>
      <c r="K33" s="11"/>
      <c r="L33" s="11">
        <v>1389</v>
      </c>
      <c r="M33" s="11">
        <v>0</v>
      </c>
      <c r="N33" s="25">
        <f t="shared" si="1"/>
        <v>4893</v>
      </c>
      <c r="O33" s="11"/>
    </row>
    <row r="34" spans="1:15" ht="102.75" thickBot="1">
      <c r="A34" s="33" t="s">
        <v>786</v>
      </c>
      <c r="B34" s="4" t="s">
        <v>590</v>
      </c>
      <c r="C34" s="3" t="s">
        <v>343</v>
      </c>
      <c r="D34" s="11" t="s">
        <v>238</v>
      </c>
      <c r="E34" s="11" t="s">
        <v>449</v>
      </c>
      <c r="F34" s="11" t="s">
        <v>711</v>
      </c>
      <c r="G34" s="11" t="s">
        <v>437</v>
      </c>
      <c r="H34" s="11" t="s">
        <v>45</v>
      </c>
      <c r="I34" s="11" t="s">
        <v>670</v>
      </c>
      <c r="J34" s="11"/>
      <c r="K34" s="11"/>
      <c r="L34" s="11">
        <v>0</v>
      </c>
      <c r="M34" s="11">
        <v>0</v>
      </c>
      <c r="N34" s="25">
        <f t="shared" si="1"/>
        <v>4893</v>
      </c>
      <c r="O34" s="11"/>
    </row>
    <row r="35" spans="1:15" ht="51.75" thickBot="1">
      <c r="A35" s="33" t="s">
        <v>591</v>
      </c>
      <c r="B35" s="4" t="s">
        <v>147</v>
      </c>
      <c r="C35" s="3" t="s">
        <v>343</v>
      </c>
      <c r="D35" s="11" t="s">
        <v>480</v>
      </c>
      <c r="E35" s="11" t="str">
        <f>IF(ISBLANK(PDISABLlab),"",PDISABLlab)</f>
        <v>0 no
1 yes</v>
      </c>
      <c r="F35" s="11" t="s">
        <v>711</v>
      </c>
      <c r="G35" s="11" t="s">
        <v>437</v>
      </c>
      <c r="H35" s="11" t="s">
        <v>886</v>
      </c>
      <c r="I35" s="11" t="s">
        <v>48</v>
      </c>
      <c r="J35" s="11" t="s">
        <v>897</v>
      </c>
      <c r="K35" s="11"/>
      <c r="L35" s="11">
        <v>35</v>
      </c>
      <c r="M35" s="11">
        <v>0</v>
      </c>
      <c r="N35" s="25">
        <f t="shared" si="1"/>
        <v>4893</v>
      </c>
      <c r="O35" s="11"/>
    </row>
    <row r="36" spans="1:15" ht="51.75" thickBot="1">
      <c r="A36" s="33" t="s">
        <v>148</v>
      </c>
      <c r="B36" s="4" t="s">
        <v>149</v>
      </c>
      <c r="C36" s="3" t="s">
        <v>343</v>
      </c>
      <c r="D36" s="11" t="s">
        <v>481</v>
      </c>
      <c r="E36" s="11" t="str">
        <f>IF(ISBLANK(PDISABLlab),"",PDISABLlab)</f>
        <v>0 no
1 yes</v>
      </c>
      <c r="F36" s="11" t="s">
        <v>712</v>
      </c>
      <c r="G36" s="11" t="s">
        <v>905</v>
      </c>
      <c r="H36" s="11" t="s">
        <v>886</v>
      </c>
      <c r="I36" s="11" t="s">
        <v>49</v>
      </c>
      <c r="J36" s="11" t="s">
        <v>897</v>
      </c>
      <c r="K36" s="11"/>
      <c r="L36" s="11">
        <v>1393</v>
      </c>
      <c r="M36" s="11">
        <v>0</v>
      </c>
      <c r="N36" s="25">
        <f t="shared" si="1"/>
        <v>4893</v>
      </c>
      <c r="O36" s="11"/>
    </row>
    <row r="37" spans="1:15" ht="115.5" thickBot="1">
      <c r="A37" s="33" t="s">
        <v>150</v>
      </c>
      <c r="B37" s="4" t="s">
        <v>248</v>
      </c>
      <c r="C37" s="3" t="s">
        <v>343</v>
      </c>
      <c r="D37" s="11" t="s">
        <v>239</v>
      </c>
      <c r="E37" s="11"/>
      <c r="F37" s="11" t="s">
        <v>711</v>
      </c>
      <c r="G37" s="11" t="s">
        <v>904</v>
      </c>
      <c r="H37" s="11" t="s">
        <v>50</v>
      </c>
      <c r="I37" s="11" t="s">
        <v>52</v>
      </c>
      <c r="J37" s="11" t="s">
        <v>244</v>
      </c>
      <c r="K37" s="11"/>
      <c r="L37" s="11">
        <v>0</v>
      </c>
      <c r="M37" s="11">
        <v>0</v>
      </c>
      <c r="N37" s="25">
        <f t="shared" si="1"/>
        <v>4893</v>
      </c>
      <c r="O37" s="11"/>
    </row>
    <row r="38" spans="1:15" ht="115.5" thickBot="1">
      <c r="A38" s="33" t="s">
        <v>249</v>
      </c>
      <c r="B38" s="4" t="s">
        <v>250</v>
      </c>
      <c r="C38" s="3" t="s">
        <v>343</v>
      </c>
      <c r="D38" s="11" t="s">
        <v>240</v>
      </c>
      <c r="E38" s="53"/>
      <c r="F38" s="11" t="s">
        <v>902</v>
      </c>
      <c r="G38" s="11" t="s">
        <v>904</v>
      </c>
      <c r="H38" s="11" t="s">
        <v>50</v>
      </c>
      <c r="I38" s="11" t="s">
        <v>53</v>
      </c>
      <c r="J38" s="11" t="s">
        <v>244</v>
      </c>
      <c r="K38" s="11"/>
      <c r="L38" s="11">
        <v>3165</v>
      </c>
      <c r="M38" s="11">
        <v>0</v>
      </c>
      <c r="N38" s="25">
        <f t="shared" si="1"/>
        <v>4893</v>
      </c>
      <c r="O38" s="11"/>
    </row>
    <row r="39" spans="1:15" ht="51.75" thickBot="1">
      <c r="A39" s="33" t="s">
        <v>251</v>
      </c>
      <c r="B39" s="4" t="s">
        <v>252</v>
      </c>
      <c r="C39" s="3" t="s">
        <v>343</v>
      </c>
      <c r="D39" s="11" t="s">
        <v>241</v>
      </c>
      <c r="E39" s="11"/>
      <c r="F39" s="11" t="s">
        <v>711</v>
      </c>
      <c r="G39" s="11" t="s">
        <v>904</v>
      </c>
      <c r="H39" s="11" t="s">
        <v>51</v>
      </c>
      <c r="I39" s="11" t="s">
        <v>54</v>
      </c>
      <c r="J39" s="11"/>
      <c r="K39" s="11"/>
      <c r="L39" s="11">
        <v>0</v>
      </c>
      <c r="M39" s="11">
        <v>0</v>
      </c>
      <c r="N39" s="25">
        <f t="shared" si="1"/>
        <v>4893</v>
      </c>
      <c r="O39" s="11"/>
    </row>
    <row r="40" spans="1:15" ht="51.75" thickBot="1">
      <c r="A40" s="33" t="s">
        <v>253</v>
      </c>
      <c r="B40" s="4" t="s">
        <v>254</v>
      </c>
      <c r="C40" s="3" t="s">
        <v>343</v>
      </c>
      <c r="D40" s="11" t="s">
        <v>242</v>
      </c>
      <c r="E40" s="11"/>
      <c r="F40" s="11" t="s">
        <v>711</v>
      </c>
      <c r="G40" s="11" t="s">
        <v>904</v>
      </c>
      <c r="H40" s="11" t="s">
        <v>51</v>
      </c>
      <c r="I40" s="11" t="s">
        <v>55</v>
      </c>
      <c r="J40" s="11"/>
      <c r="K40" s="11"/>
      <c r="L40" s="11">
        <v>0</v>
      </c>
      <c r="M40" s="11">
        <v>0</v>
      </c>
      <c r="N40" s="25">
        <f t="shared" si="1"/>
        <v>4893</v>
      </c>
      <c r="O40" s="11"/>
    </row>
    <row r="41" spans="1:15" ht="90" thickBot="1">
      <c r="A41" s="33" t="s">
        <v>255</v>
      </c>
      <c r="B41" s="4" t="s">
        <v>256</v>
      </c>
      <c r="C41" s="3" t="s">
        <v>343</v>
      </c>
      <c r="D41" s="11" t="s">
        <v>243</v>
      </c>
      <c r="E41" s="11" t="str">
        <f>IF(ISBLANK(PACTIVlab),"",PACTIVlab)</f>
        <v>1 supervising, and determining pay/promotion
2 supervising, without determining pay/promotion
3 non supervising</v>
      </c>
      <c r="F41" s="11" t="s">
        <v>57</v>
      </c>
      <c r="G41" s="11" t="s">
        <v>437</v>
      </c>
      <c r="H41" s="11" t="s">
        <v>886</v>
      </c>
      <c r="I41" s="11" t="s">
        <v>838</v>
      </c>
      <c r="J41" s="11"/>
      <c r="K41" s="11"/>
      <c r="L41" s="11">
        <v>3360</v>
      </c>
      <c r="M41" s="11">
        <v>0</v>
      </c>
      <c r="N41" s="25">
        <f t="shared" si="1"/>
        <v>4893</v>
      </c>
      <c r="O41" s="11"/>
    </row>
    <row r="42" spans="1:15" ht="90" thickBot="1">
      <c r="A42" s="33" t="s">
        <v>257</v>
      </c>
      <c r="B42" s="4" t="s">
        <v>258</v>
      </c>
      <c r="C42" s="3" t="s">
        <v>343</v>
      </c>
      <c r="D42" s="11" t="s">
        <v>700</v>
      </c>
      <c r="E42" s="11" t="str">
        <f>IF(ISBLANK(PACTIVlab),"",PACTIVlab)</f>
        <v>1 supervising, and determining pay/promotion
2 supervising, without determining pay/promotion
3 non supervising</v>
      </c>
      <c r="F42" s="11" t="s">
        <v>483</v>
      </c>
      <c r="G42" s="11" t="s">
        <v>437</v>
      </c>
      <c r="H42" s="11" t="s">
        <v>886</v>
      </c>
      <c r="I42" s="11" t="s">
        <v>355</v>
      </c>
      <c r="J42" s="11"/>
      <c r="K42" s="11"/>
      <c r="L42" s="11">
        <v>4273</v>
      </c>
      <c r="M42" s="11">
        <v>0</v>
      </c>
      <c r="N42" s="25">
        <f t="shared" si="1"/>
        <v>4893</v>
      </c>
      <c r="O42" s="11"/>
    </row>
    <row r="43" spans="1:15" ht="166.5" thickBot="1">
      <c r="A43" s="33" t="s">
        <v>259</v>
      </c>
      <c r="B43" s="4" t="s">
        <v>260</v>
      </c>
      <c r="C43" s="3" t="s">
        <v>343</v>
      </c>
      <c r="D43" s="11" t="s">
        <v>123</v>
      </c>
      <c r="E43" s="11" t="s">
        <v>650</v>
      </c>
      <c r="F43" s="11" t="s">
        <v>711</v>
      </c>
      <c r="G43" s="11" t="s">
        <v>904</v>
      </c>
      <c r="H43" s="11" t="s">
        <v>125</v>
      </c>
      <c r="I43" s="11" t="s">
        <v>11</v>
      </c>
      <c r="J43" s="11" t="s">
        <v>889</v>
      </c>
      <c r="K43" s="11" t="s">
        <v>14</v>
      </c>
      <c r="L43" s="11">
        <v>27</v>
      </c>
      <c r="M43" s="11">
        <v>0</v>
      </c>
      <c r="N43" s="25">
        <f t="shared" si="1"/>
        <v>4893</v>
      </c>
      <c r="O43" s="11"/>
    </row>
    <row r="44" spans="1:15" ht="166.5" thickBot="1">
      <c r="A44" s="33" t="s">
        <v>261</v>
      </c>
      <c r="B44" s="4" t="s">
        <v>262</v>
      </c>
      <c r="C44" s="3" t="s">
        <v>343</v>
      </c>
      <c r="D44" s="11" t="s">
        <v>124</v>
      </c>
      <c r="E44" s="11" t="s">
        <v>650</v>
      </c>
      <c r="F44" s="11" t="s">
        <v>712</v>
      </c>
      <c r="G44" s="11" t="s">
        <v>904</v>
      </c>
      <c r="H44" s="11" t="s">
        <v>125</v>
      </c>
      <c r="I44" s="11" t="s">
        <v>12</v>
      </c>
      <c r="J44" s="11" t="s">
        <v>889</v>
      </c>
      <c r="K44" s="11" t="s">
        <v>14</v>
      </c>
      <c r="L44" s="11">
        <v>1395</v>
      </c>
      <c r="M44" s="11">
        <v>0</v>
      </c>
      <c r="N44" s="25">
        <f t="shared" si="1"/>
        <v>4893</v>
      </c>
      <c r="O44" s="11"/>
    </row>
    <row r="45" spans="1:15" ht="141" thickBot="1">
      <c r="A45" s="33" t="s">
        <v>263</v>
      </c>
      <c r="B45" s="4" t="s">
        <v>264</v>
      </c>
      <c r="C45" s="3" t="s">
        <v>343</v>
      </c>
      <c r="D45" s="11" t="s">
        <v>484</v>
      </c>
      <c r="E45" s="11" t="str">
        <f>IF(ISBLANK(PLFSlab),"",PLFSlab)</f>
        <v>1 paid employment
2 paid apprenticeship
3 special training scheme related to paid employment
4 self-employed
5 unpaid family worker
6 education / training
7 unemployed
8 retired
9 doing housework
10 military/community service
11 other economically inactive</v>
      </c>
      <c r="F45" s="11" t="s">
        <v>711</v>
      </c>
      <c r="G45" s="11" t="s">
        <v>435</v>
      </c>
      <c r="H45" s="11" t="s">
        <v>886</v>
      </c>
      <c r="I45" s="11" t="s">
        <v>121</v>
      </c>
      <c r="J45" s="11" t="s">
        <v>839</v>
      </c>
      <c r="L45" s="11">
        <v>2</v>
      </c>
      <c r="M45" s="11">
        <v>0</v>
      </c>
      <c r="N45" s="25">
        <f t="shared" si="1"/>
        <v>4893</v>
      </c>
      <c r="O45" s="11"/>
    </row>
    <row r="46" spans="1:15" ht="141" thickBot="1">
      <c r="A46" s="33" t="s">
        <v>265</v>
      </c>
      <c r="B46" s="4" t="s">
        <v>266</v>
      </c>
      <c r="C46" s="3" t="s">
        <v>343</v>
      </c>
      <c r="D46" s="11" t="s">
        <v>485</v>
      </c>
      <c r="E46" s="11" t="str">
        <f>IF(ISBLANK(PLFSlab),"",PLFSlab)</f>
        <v>1 paid employment
2 paid apprenticeship
3 special training scheme related to paid employment
4 self-employed
5 unpaid family worker
6 education / training
7 unemployed
8 retired
9 doing housework
10 military/community service
11 other economically inactive</v>
      </c>
      <c r="F46" s="11" t="s">
        <v>712</v>
      </c>
      <c r="G46" s="11" t="s">
        <v>435</v>
      </c>
      <c r="H46" s="11" t="s">
        <v>886</v>
      </c>
      <c r="I46" s="11" t="s">
        <v>122</v>
      </c>
      <c r="J46" s="11" t="s">
        <v>839</v>
      </c>
      <c r="K46" s="11"/>
      <c r="L46" s="11">
        <v>1389</v>
      </c>
      <c r="M46" s="11">
        <v>0</v>
      </c>
      <c r="N46" s="25">
        <f t="shared" si="1"/>
        <v>4893</v>
      </c>
      <c r="O46" s="11"/>
    </row>
    <row r="47" spans="1:15" ht="153.75" thickBot="1">
      <c r="A47" s="33" t="s">
        <v>267</v>
      </c>
      <c r="B47" s="4" t="s">
        <v>268</v>
      </c>
      <c r="C47" s="3" t="s">
        <v>343</v>
      </c>
      <c r="D47" s="11" t="s">
        <v>107</v>
      </c>
      <c r="E47" s="11"/>
      <c r="F47" s="11" t="s">
        <v>101</v>
      </c>
      <c r="G47" s="11" t="s">
        <v>94</v>
      </c>
      <c r="H47" s="11" t="s">
        <v>886</v>
      </c>
      <c r="I47" s="11" t="s">
        <v>105</v>
      </c>
      <c r="J47" s="11" t="s">
        <v>97</v>
      </c>
      <c r="K47" s="11" t="s">
        <v>98</v>
      </c>
      <c r="L47" s="11">
        <v>2262</v>
      </c>
      <c r="M47" s="11"/>
      <c r="N47" s="25"/>
      <c r="O47" s="11"/>
    </row>
    <row r="48" spans="1:15" ht="153.75" thickBot="1">
      <c r="A48" s="33" t="s">
        <v>269</v>
      </c>
      <c r="B48" s="4" t="s">
        <v>270</v>
      </c>
      <c r="C48" s="3" t="s">
        <v>343</v>
      </c>
      <c r="D48" s="11" t="s">
        <v>108</v>
      </c>
      <c r="E48" s="11"/>
      <c r="F48" s="11" t="s">
        <v>715</v>
      </c>
      <c r="G48" s="11" t="s">
        <v>94</v>
      </c>
      <c r="H48" s="11" t="s">
        <v>886</v>
      </c>
      <c r="I48" s="11" t="s">
        <v>106</v>
      </c>
      <c r="J48" s="11" t="s">
        <v>97</v>
      </c>
      <c r="K48" s="11" t="s">
        <v>98</v>
      </c>
      <c r="L48" s="11">
        <v>3975</v>
      </c>
      <c r="M48" s="11"/>
      <c r="N48" s="25"/>
      <c r="O48" s="11"/>
    </row>
    <row r="49" spans="1:15" ht="166.5" thickBot="1">
      <c r="A49" s="33" t="s">
        <v>271</v>
      </c>
      <c r="B49" s="4" t="s">
        <v>272</v>
      </c>
      <c r="C49" s="3" t="s">
        <v>343</v>
      </c>
      <c r="D49" s="11" t="s">
        <v>109</v>
      </c>
      <c r="E49" s="11"/>
      <c r="F49" s="11" t="s">
        <v>100</v>
      </c>
      <c r="G49" s="11" t="s">
        <v>94</v>
      </c>
      <c r="H49" s="11" t="s">
        <v>886</v>
      </c>
      <c r="I49" s="11" t="s">
        <v>99</v>
      </c>
      <c r="J49" s="11" t="s">
        <v>96</v>
      </c>
      <c r="K49" s="11" t="s">
        <v>98</v>
      </c>
      <c r="L49" s="11">
        <v>4711</v>
      </c>
      <c r="M49" s="11"/>
      <c r="N49" s="25"/>
      <c r="O49" s="11"/>
    </row>
    <row r="50" spans="1:15" ht="166.5" thickBot="1">
      <c r="A50" s="33" t="s">
        <v>273</v>
      </c>
      <c r="B50" s="4" t="s">
        <v>274</v>
      </c>
      <c r="C50" s="3" t="s">
        <v>343</v>
      </c>
      <c r="D50" s="11" t="s">
        <v>110</v>
      </c>
      <c r="E50" s="11"/>
      <c r="F50" s="11" t="s">
        <v>489</v>
      </c>
      <c r="G50" s="11" t="s">
        <v>94</v>
      </c>
      <c r="H50" s="11" t="s">
        <v>886</v>
      </c>
      <c r="I50" s="11" t="s">
        <v>102</v>
      </c>
      <c r="J50" s="11" t="s">
        <v>96</v>
      </c>
      <c r="K50" s="11" t="s">
        <v>98</v>
      </c>
      <c r="L50" s="11">
        <v>4689</v>
      </c>
      <c r="M50" s="11"/>
      <c r="N50" s="25"/>
      <c r="O50" s="11"/>
    </row>
    <row r="51" spans="1:15" ht="64.5" thickBot="1">
      <c r="A51" s="33" t="s">
        <v>275</v>
      </c>
      <c r="B51" s="4" t="s">
        <v>276</v>
      </c>
      <c r="C51" s="3" t="s">
        <v>343</v>
      </c>
      <c r="D51" s="11" t="s">
        <v>111</v>
      </c>
      <c r="E51" s="11"/>
      <c r="F51" s="11" t="s">
        <v>711</v>
      </c>
      <c r="G51" s="11" t="s">
        <v>94</v>
      </c>
      <c r="H51" s="11" t="s">
        <v>886</v>
      </c>
      <c r="I51" s="11" t="s">
        <v>103</v>
      </c>
      <c r="J51" s="11" t="s">
        <v>697</v>
      </c>
      <c r="K51" s="11"/>
      <c r="L51" s="11">
        <v>4657</v>
      </c>
      <c r="M51" s="11"/>
      <c r="N51" s="25"/>
      <c r="O51" s="11"/>
    </row>
    <row r="52" spans="1:15" ht="64.5" thickBot="1">
      <c r="A52" s="33" t="s">
        <v>277</v>
      </c>
      <c r="B52" s="4" t="s">
        <v>278</v>
      </c>
      <c r="C52" s="26" t="s">
        <v>343</v>
      </c>
      <c r="D52" s="11" t="s">
        <v>112</v>
      </c>
      <c r="E52" s="11"/>
      <c r="F52" s="11" t="s">
        <v>712</v>
      </c>
      <c r="G52" s="11" t="s">
        <v>94</v>
      </c>
      <c r="H52" s="11" t="s">
        <v>886</v>
      </c>
      <c r="I52" s="11" t="s">
        <v>104</v>
      </c>
      <c r="J52" s="11" t="s">
        <v>697</v>
      </c>
      <c r="K52" s="11"/>
      <c r="L52" s="11">
        <v>4629</v>
      </c>
      <c r="M52" s="11"/>
      <c r="N52" s="25"/>
      <c r="O52" s="11"/>
    </row>
    <row r="53" spans="1:15" ht="128.25" thickBot="1">
      <c r="A53" s="33" t="s">
        <v>279</v>
      </c>
      <c r="B53" s="4" t="s">
        <v>280</v>
      </c>
      <c r="C53" s="26" t="s">
        <v>343</v>
      </c>
      <c r="D53" s="11" t="s">
        <v>490</v>
      </c>
      <c r="E53" s="11"/>
      <c r="F53" s="11" t="s">
        <v>113</v>
      </c>
      <c r="G53" s="11" t="s">
        <v>439</v>
      </c>
      <c r="H53" s="11" t="s">
        <v>886</v>
      </c>
      <c r="I53" s="11" t="s">
        <v>114</v>
      </c>
      <c r="J53" s="11" t="s">
        <v>91</v>
      </c>
      <c r="K53" s="11"/>
      <c r="L53" s="11">
        <v>1968</v>
      </c>
      <c r="M53" s="11"/>
      <c r="N53" s="25"/>
      <c r="O53" s="11"/>
    </row>
    <row r="54" spans="1:15" ht="128.25" thickBot="1">
      <c r="A54" s="33" t="s">
        <v>281</v>
      </c>
      <c r="B54" s="4" t="s">
        <v>282</v>
      </c>
      <c r="C54" s="26" t="s">
        <v>343</v>
      </c>
      <c r="D54" s="11" t="s">
        <v>491</v>
      </c>
      <c r="E54" s="11"/>
      <c r="F54" s="11" t="s">
        <v>209</v>
      </c>
      <c r="G54" s="11" t="s">
        <v>439</v>
      </c>
      <c r="H54" s="11" t="s">
        <v>886</v>
      </c>
      <c r="I54" s="11" t="s">
        <v>115</v>
      </c>
      <c r="J54" s="11" t="s">
        <v>91</v>
      </c>
      <c r="K54" s="11"/>
      <c r="L54" s="11">
        <v>3668</v>
      </c>
      <c r="M54" s="11"/>
      <c r="N54" s="25"/>
      <c r="O54" s="11"/>
    </row>
    <row r="55" spans="1:15" ht="13.5" thickBot="1">
      <c r="A55" s="62" t="s">
        <v>283</v>
      </c>
      <c r="B55" s="63"/>
      <c r="C55" s="7"/>
      <c r="D55" s="6"/>
      <c r="E55" s="19"/>
      <c r="F55" s="7"/>
      <c r="G55" s="7"/>
      <c r="H55" s="12"/>
      <c r="I55" s="12"/>
      <c r="J55" s="13"/>
      <c r="K55" s="13"/>
      <c r="L55" s="12"/>
      <c r="M55" s="12"/>
      <c r="N55" s="25"/>
      <c r="O55" s="25"/>
    </row>
    <row r="56" spans="1:15" ht="13.5" thickBot="1">
      <c r="A56" s="33" t="s">
        <v>451</v>
      </c>
      <c r="B56" s="4" t="s">
        <v>452</v>
      </c>
      <c r="C56" s="26" t="s">
        <v>498</v>
      </c>
      <c r="D56" s="27"/>
      <c r="E56" s="11"/>
      <c r="F56" s="11"/>
      <c r="G56" s="11"/>
      <c r="H56" s="27"/>
      <c r="I56" s="27"/>
      <c r="J56" s="11" t="s">
        <v>627</v>
      </c>
      <c r="K56" s="11" t="s">
        <v>627</v>
      </c>
      <c r="L56" s="11"/>
      <c r="M56" s="11"/>
      <c r="N56" s="25"/>
      <c r="O56" s="11"/>
    </row>
    <row r="57" spans="1:15" ht="120" customHeight="1" thickBot="1">
      <c r="A57" s="33" t="s">
        <v>453</v>
      </c>
      <c r="B57" s="4" t="s">
        <v>454</v>
      </c>
      <c r="C57" s="26" t="s">
        <v>343</v>
      </c>
      <c r="D57" s="27" t="s">
        <v>226</v>
      </c>
      <c r="E57" s="11"/>
      <c r="F57" s="11" t="s">
        <v>711</v>
      </c>
      <c r="G57" s="11" t="s">
        <v>437</v>
      </c>
      <c r="H57" s="27" t="s">
        <v>45</v>
      </c>
      <c r="I57" s="27" t="s">
        <v>681</v>
      </c>
      <c r="J57" s="11" t="s">
        <v>592</v>
      </c>
      <c r="K57" s="27" t="s">
        <v>682</v>
      </c>
      <c r="L57" s="11">
        <v>13</v>
      </c>
      <c r="M57" s="11"/>
      <c r="N57" s="25"/>
      <c r="O57" s="11" t="s">
        <v>917</v>
      </c>
    </row>
    <row r="58" spans="1:15" ht="26.25" thickBot="1">
      <c r="A58" s="33" t="s">
        <v>455</v>
      </c>
      <c r="B58" s="4" t="s">
        <v>456</v>
      </c>
      <c r="C58" s="26" t="s">
        <v>498</v>
      </c>
      <c r="D58" s="27"/>
      <c r="E58" s="11"/>
      <c r="F58" s="11"/>
      <c r="G58" s="11"/>
      <c r="H58" s="27"/>
      <c r="I58" s="27"/>
      <c r="J58" s="11" t="s">
        <v>627</v>
      </c>
      <c r="K58" s="11" t="s">
        <v>627</v>
      </c>
      <c r="L58" s="11"/>
      <c r="M58" s="11"/>
      <c r="N58" s="25"/>
      <c r="O58" s="11"/>
    </row>
    <row r="59" spans="1:15" ht="26.25" thickBot="1">
      <c r="A59" s="33" t="s">
        <v>457</v>
      </c>
      <c r="B59" s="4" t="s">
        <v>458</v>
      </c>
      <c r="C59" s="26" t="s">
        <v>498</v>
      </c>
      <c r="D59" s="27"/>
      <c r="E59" s="11"/>
      <c r="F59" s="11"/>
      <c r="G59" s="11"/>
      <c r="H59" s="27"/>
      <c r="I59" s="27"/>
      <c r="J59" s="11" t="s">
        <v>627</v>
      </c>
      <c r="K59" s="11" t="s">
        <v>627</v>
      </c>
      <c r="L59" s="11"/>
      <c r="M59" s="11"/>
      <c r="N59" s="25"/>
      <c r="O59" s="11"/>
    </row>
    <row r="60" spans="1:15" ht="26.25" thickBot="1">
      <c r="A60" s="33" t="s">
        <v>459</v>
      </c>
      <c r="B60" s="4" t="s">
        <v>460</v>
      </c>
      <c r="C60" s="26" t="s">
        <v>498</v>
      </c>
      <c r="D60" s="27"/>
      <c r="E60" s="11"/>
      <c r="F60" s="11"/>
      <c r="G60" s="11"/>
      <c r="H60" s="11"/>
      <c r="I60" s="27"/>
      <c r="J60" s="11" t="s">
        <v>627</v>
      </c>
      <c r="K60" s="11" t="s">
        <v>627</v>
      </c>
      <c r="L60" s="11"/>
      <c r="M60" s="11"/>
      <c r="N60" s="25"/>
      <c r="O60" s="11"/>
    </row>
    <row r="61" spans="1:15" ht="26.25" thickBot="1">
      <c r="A61" s="33" t="s">
        <v>461</v>
      </c>
      <c r="B61" s="4" t="s">
        <v>462</v>
      </c>
      <c r="C61" s="26" t="s">
        <v>498</v>
      </c>
      <c r="D61" s="27"/>
      <c r="E61" s="11"/>
      <c r="F61" s="11"/>
      <c r="G61" s="11"/>
      <c r="H61" s="11"/>
      <c r="I61" s="27"/>
      <c r="J61" s="11" t="s">
        <v>627</v>
      </c>
      <c r="K61" s="11" t="s">
        <v>627</v>
      </c>
      <c r="L61" s="11"/>
      <c r="M61" s="11"/>
      <c r="N61" s="25"/>
      <c r="O61" s="11"/>
    </row>
    <row r="62" spans="1:15" ht="39" thickBot="1">
      <c r="A62" s="33" t="s">
        <v>463</v>
      </c>
      <c r="B62" s="4" t="s">
        <v>464</v>
      </c>
      <c r="C62" s="26" t="s">
        <v>498</v>
      </c>
      <c r="D62" s="27"/>
      <c r="E62" s="11"/>
      <c r="F62" s="11"/>
      <c r="G62" s="11"/>
      <c r="H62" s="27"/>
      <c r="I62" s="27"/>
      <c r="J62" s="11" t="s">
        <v>627</v>
      </c>
      <c r="K62" s="11" t="s">
        <v>627</v>
      </c>
      <c r="L62" s="11"/>
      <c r="M62" s="11"/>
      <c r="N62" s="25"/>
      <c r="O62" s="11"/>
    </row>
    <row r="63" spans="1:15" ht="26.25" thickBot="1">
      <c r="A63" s="33" t="s">
        <v>284</v>
      </c>
      <c r="B63" s="4" t="s">
        <v>450</v>
      </c>
      <c r="C63" s="26" t="s">
        <v>498</v>
      </c>
      <c r="D63" s="27"/>
      <c r="E63" s="11"/>
      <c r="F63" s="11"/>
      <c r="G63" s="11"/>
      <c r="H63" s="27"/>
      <c r="I63" s="11"/>
      <c r="J63" s="11" t="s">
        <v>627</v>
      </c>
      <c r="K63" s="11" t="s">
        <v>627</v>
      </c>
      <c r="L63" s="11"/>
      <c r="M63" s="11"/>
      <c r="N63" s="25"/>
      <c r="O63" s="11"/>
    </row>
    <row r="64" spans="1:15" ht="64.5" thickBot="1">
      <c r="A64" s="62" t="s">
        <v>465</v>
      </c>
      <c r="B64" s="63"/>
      <c r="C64" s="7"/>
      <c r="D64" s="6"/>
      <c r="E64" s="19"/>
      <c r="F64" s="7"/>
      <c r="G64" s="7"/>
      <c r="H64" s="12"/>
      <c r="I64" s="12"/>
      <c r="J64" s="13"/>
      <c r="K64" s="11" t="s">
        <v>293</v>
      </c>
      <c r="L64" s="12"/>
      <c r="M64" s="12"/>
      <c r="N64" s="25"/>
      <c r="O64" s="25"/>
    </row>
    <row r="65" spans="1:15" ht="51.75" thickBot="1">
      <c r="A65" s="34" t="s">
        <v>466</v>
      </c>
      <c r="B65" s="4" t="s">
        <v>788</v>
      </c>
      <c r="C65" s="26" t="s">
        <v>498</v>
      </c>
      <c r="D65" s="11"/>
      <c r="E65" s="11"/>
      <c r="F65" s="11"/>
      <c r="G65" s="11"/>
      <c r="H65" s="11"/>
      <c r="I65" s="11"/>
      <c r="J65" s="11" t="s">
        <v>898</v>
      </c>
      <c r="K65" s="11"/>
      <c r="L65" s="11"/>
      <c r="M65" s="11"/>
      <c r="N65" s="25"/>
      <c r="O65" s="11"/>
    </row>
    <row r="66" spans="1:15" ht="270.75" customHeight="1" thickBot="1">
      <c r="A66" s="34" t="s">
        <v>789</v>
      </c>
      <c r="B66" s="4" t="s">
        <v>790</v>
      </c>
      <c r="C66" s="26" t="s">
        <v>343</v>
      </c>
      <c r="D66" s="11" t="s">
        <v>820</v>
      </c>
      <c r="E66" s="11"/>
      <c r="F66" s="11" t="s">
        <v>711</v>
      </c>
      <c r="G66" s="11" t="s">
        <v>58</v>
      </c>
      <c r="H66" s="11" t="s">
        <v>1</v>
      </c>
      <c r="I66" s="11" t="s">
        <v>0</v>
      </c>
      <c r="J66" s="11" t="s">
        <v>840</v>
      </c>
      <c r="K66" s="11" t="s">
        <v>7</v>
      </c>
      <c r="L66" s="11">
        <v>35</v>
      </c>
      <c r="M66" s="11"/>
      <c r="N66" s="25"/>
      <c r="O66" s="59" t="s">
        <v>225</v>
      </c>
    </row>
    <row r="67" spans="1:15" ht="26.25" thickBot="1">
      <c r="A67" s="34" t="s">
        <v>791</v>
      </c>
      <c r="B67" s="28" t="s">
        <v>792</v>
      </c>
      <c r="C67" s="26" t="s">
        <v>498</v>
      </c>
      <c r="D67" s="11"/>
      <c r="E67" s="11"/>
      <c r="F67" s="11"/>
      <c r="G67" s="11"/>
      <c r="H67" s="11"/>
      <c r="I67" s="11"/>
      <c r="J67" s="11" t="s">
        <v>627</v>
      </c>
      <c r="K67" s="11"/>
      <c r="L67" s="11"/>
      <c r="M67" s="11"/>
      <c r="N67" s="25"/>
      <c r="O67" s="11"/>
    </row>
    <row r="68" spans="1:15" ht="39" thickBot="1">
      <c r="A68" s="34" t="s">
        <v>793</v>
      </c>
      <c r="B68" s="28" t="s">
        <v>698</v>
      </c>
      <c r="C68" s="26" t="s">
        <v>498</v>
      </c>
      <c r="D68" s="11"/>
      <c r="E68" s="11"/>
      <c r="F68" s="11"/>
      <c r="G68" s="11"/>
      <c r="H68" s="11"/>
      <c r="I68" s="44"/>
      <c r="J68" s="11" t="s">
        <v>627</v>
      </c>
      <c r="K68" s="11"/>
      <c r="L68" s="11"/>
      <c r="M68" s="11"/>
      <c r="N68" s="25"/>
      <c r="O68" s="11"/>
    </row>
    <row r="69" spans="1:15" ht="217.5" thickBot="1">
      <c r="A69" s="34" t="s">
        <v>699</v>
      </c>
      <c r="B69" s="28" t="s">
        <v>356</v>
      </c>
      <c r="C69" s="26" t="s">
        <v>343</v>
      </c>
      <c r="D69" s="11" t="s">
        <v>900</v>
      </c>
      <c r="E69" s="11"/>
      <c r="F69" s="11" t="s">
        <v>711</v>
      </c>
      <c r="G69" s="11" t="s">
        <v>901</v>
      </c>
      <c r="H69" s="11" t="s">
        <v>1</v>
      </c>
      <c r="I69" s="11" t="s">
        <v>74</v>
      </c>
      <c r="J69" s="11" t="s">
        <v>76</v>
      </c>
      <c r="K69" s="11" t="s">
        <v>673</v>
      </c>
      <c r="L69" s="11">
        <v>1</v>
      </c>
      <c r="M69" s="11"/>
      <c r="N69" s="25"/>
      <c r="O69" s="59" t="s">
        <v>829</v>
      </c>
    </row>
    <row r="70" spans="1:15" ht="217.5" thickBot="1">
      <c r="A70" s="34" t="s">
        <v>357</v>
      </c>
      <c r="B70" s="28" t="s">
        <v>626</v>
      </c>
      <c r="C70" s="3" t="s">
        <v>343</v>
      </c>
      <c r="D70" s="11" t="s">
        <v>900</v>
      </c>
      <c r="E70" s="11"/>
      <c r="F70" s="11" t="s">
        <v>711</v>
      </c>
      <c r="G70" s="11" t="s">
        <v>901</v>
      </c>
      <c r="H70" s="11" t="s">
        <v>1</v>
      </c>
      <c r="I70" s="11" t="s">
        <v>75</v>
      </c>
      <c r="J70" s="11" t="s">
        <v>76</v>
      </c>
      <c r="K70" s="11" t="s">
        <v>673</v>
      </c>
      <c r="L70" s="11">
        <v>5</v>
      </c>
      <c r="M70" s="11"/>
      <c r="N70" s="25"/>
      <c r="O70" s="59" t="s">
        <v>829</v>
      </c>
    </row>
    <row r="71" spans="1:15" ht="51.75" thickBot="1">
      <c r="A71" s="34" t="s">
        <v>358</v>
      </c>
      <c r="B71" s="28" t="s">
        <v>359</v>
      </c>
      <c r="C71" s="3" t="s">
        <v>498</v>
      </c>
      <c r="D71" s="27"/>
      <c r="E71" s="11"/>
      <c r="F71" s="11"/>
      <c r="G71" s="11"/>
      <c r="H71" s="11"/>
      <c r="I71" s="27"/>
      <c r="J71" s="11" t="s">
        <v>794</v>
      </c>
      <c r="K71" s="11"/>
      <c r="L71" s="11"/>
      <c r="M71" s="11"/>
      <c r="N71" s="25"/>
      <c r="O71" s="11"/>
    </row>
    <row r="72" spans="1:15" ht="39" thickBot="1">
      <c r="A72" s="34" t="s">
        <v>360</v>
      </c>
      <c r="B72" s="28" t="s">
        <v>361</v>
      </c>
      <c r="C72" s="3" t="s">
        <v>498</v>
      </c>
      <c r="D72" s="11"/>
      <c r="E72" s="11"/>
      <c r="F72" s="11"/>
      <c r="G72" s="11"/>
      <c r="H72" s="11"/>
      <c r="I72" s="27"/>
      <c r="J72" s="11" t="s">
        <v>627</v>
      </c>
      <c r="K72" s="11"/>
      <c r="L72" s="11"/>
      <c r="M72" s="11"/>
      <c r="N72" s="25"/>
      <c r="O72" s="11"/>
    </row>
    <row r="73" spans="1:15" ht="230.25" thickBot="1">
      <c r="A73" s="34" t="s">
        <v>362</v>
      </c>
      <c r="B73" s="28" t="s">
        <v>363</v>
      </c>
      <c r="C73" s="26" t="s">
        <v>343</v>
      </c>
      <c r="D73" s="11" t="s">
        <v>77</v>
      </c>
      <c r="E73" s="11"/>
      <c r="F73" s="11" t="s">
        <v>711</v>
      </c>
      <c r="G73" s="11" t="s">
        <v>61</v>
      </c>
      <c r="H73" s="11" t="s">
        <v>348</v>
      </c>
      <c r="I73" s="27" t="s">
        <v>62</v>
      </c>
      <c r="J73" s="11" t="s">
        <v>60</v>
      </c>
      <c r="K73" s="27" t="s">
        <v>672</v>
      </c>
      <c r="L73" s="11">
        <v>0</v>
      </c>
      <c r="M73" s="11"/>
      <c r="N73" s="25"/>
      <c r="O73" s="59" t="s">
        <v>918</v>
      </c>
    </row>
    <row r="74" spans="1:15" ht="26.25" thickBot="1">
      <c r="A74" s="34" t="s">
        <v>486</v>
      </c>
      <c r="B74" s="28" t="s">
        <v>487</v>
      </c>
      <c r="C74" s="26" t="s">
        <v>498</v>
      </c>
      <c r="D74" s="11"/>
      <c r="E74" s="11"/>
      <c r="F74" s="11"/>
      <c r="G74" s="11"/>
      <c r="H74" s="11"/>
      <c r="I74" s="27"/>
      <c r="J74" s="11" t="s">
        <v>683</v>
      </c>
      <c r="K74" s="11"/>
      <c r="L74" s="11"/>
      <c r="M74" s="11"/>
      <c r="N74" s="35"/>
      <c r="O74" s="59"/>
    </row>
    <row r="75" spans="1:15" ht="13.5" thickBot="1">
      <c r="A75" s="34" t="s">
        <v>331</v>
      </c>
      <c r="B75" s="28" t="s">
        <v>332</v>
      </c>
      <c r="C75" s="26" t="s">
        <v>498</v>
      </c>
      <c r="D75" s="11"/>
      <c r="E75" s="11"/>
      <c r="F75" s="11"/>
      <c r="G75" s="11"/>
      <c r="H75" s="11"/>
      <c r="I75" s="27"/>
      <c r="J75" s="11" t="s">
        <v>683</v>
      </c>
      <c r="K75" s="11"/>
      <c r="L75" s="11"/>
      <c r="M75" s="11"/>
      <c r="N75" s="35"/>
      <c r="O75" s="59"/>
    </row>
    <row r="76" spans="1:15" ht="13.5" thickBot="1">
      <c r="A76" s="34" t="s">
        <v>333</v>
      </c>
      <c r="B76" s="28" t="s">
        <v>334</v>
      </c>
      <c r="C76" s="26" t="s">
        <v>498</v>
      </c>
      <c r="D76" s="11"/>
      <c r="E76" s="11"/>
      <c r="F76" s="11"/>
      <c r="G76" s="11"/>
      <c r="H76" s="11"/>
      <c r="I76" s="27"/>
      <c r="J76" s="11" t="s">
        <v>683</v>
      </c>
      <c r="K76" s="11"/>
      <c r="L76" s="11"/>
      <c r="M76" s="11"/>
      <c r="N76" s="35"/>
      <c r="O76" s="59"/>
    </row>
    <row r="77" spans="1:15" ht="13.5" thickBot="1">
      <c r="A77" s="34" t="s">
        <v>335</v>
      </c>
      <c r="B77" s="28" t="s">
        <v>336</v>
      </c>
      <c r="C77" s="26" t="s">
        <v>498</v>
      </c>
      <c r="D77" s="11"/>
      <c r="E77" s="11"/>
      <c r="F77" s="11"/>
      <c r="G77" s="11"/>
      <c r="H77" s="11"/>
      <c r="I77" s="27"/>
      <c r="J77" s="11" t="s">
        <v>683</v>
      </c>
      <c r="K77" s="11"/>
      <c r="L77" s="11"/>
      <c r="M77" s="11"/>
      <c r="N77" s="35"/>
      <c r="O77" s="11"/>
    </row>
    <row r="78" spans="1:15" ht="26.25" thickBot="1">
      <c r="A78" s="34" t="s">
        <v>337</v>
      </c>
      <c r="B78" s="28" t="s">
        <v>338</v>
      </c>
      <c r="C78" s="26" t="s">
        <v>498</v>
      </c>
      <c r="D78" s="11"/>
      <c r="E78" s="11"/>
      <c r="F78" s="11"/>
      <c r="G78" s="11"/>
      <c r="H78" s="11"/>
      <c r="I78" s="27"/>
      <c r="J78" s="11" t="s">
        <v>683</v>
      </c>
      <c r="K78" s="11"/>
      <c r="L78" s="11"/>
      <c r="M78" s="11"/>
      <c r="N78" s="35"/>
      <c r="O78" s="11"/>
    </row>
    <row r="79" spans="1:15" ht="13.5" thickBot="1">
      <c r="A79" s="34" t="s">
        <v>631</v>
      </c>
      <c r="B79" s="28" t="s">
        <v>729</v>
      </c>
      <c r="C79" s="26" t="s">
        <v>498</v>
      </c>
      <c r="D79" s="11"/>
      <c r="E79" s="11"/>
      <c r="F79" s="11"/>
      <c r="G79" s="11"/>
      <c r="H79" s="11"/>
      <c r="I79" s="27"/>
      <c r="J79" s="11" t="s">
        <v>683</v>
      </c>
      <c r="K79" s="11"/>
      <c r="L79" s="11"/>
      <c r="M79" s="11"/>
      <c r="N79" s="25"/>
      <c r="O79" s="11"/>
    </row>
    <row r="80" spans="1:15" ht="26.25" thickBot="1">
      <c r="A80" s="34" t="s">
        <v>364</v>
      </c>
      <c r="B80" s="28" t="s">
        <v>365</v>
      </c>
      <c r="C80" s="26" t="s">
        <v>498</v>
      </c>
      <c r="D80" s="11"/>
      <c r="E80" s="4"/>
      <c r="F80" s="11"/>
      <c r="G80" s="11"/>
      <c r="H80" s="27"/>
      <c r="I80" s="27"/>
      <c r="J80" s="11" t="s">
        <v>627</v>
      </c>
      <c r="K80" s="11"/>
      <c r="L80" s="11"/>
      <c r="M80" s="11"/>
      <c r="N80" s="25"/>
      <c r="O80" s="11"/>
    </row>
    <row r="81" spans="1:15" ht="39" thickBot="1">
      <c r="A81" s="34" t="s">
        <v>366</v>
      </c>
      <c r="B81" s="28" t="s">
        <v>634</v>
      </c>
      <c r="C81" s="26" t="s">
        <v>498</v>
      </c>
      <c r="D81" s="11"/>
      <c r="E81" s="11"/>
      <c r="F81" s="11"/>
      <c r="G81" s="11"/>
      <c r="H81" s="11"/>
      <c r="I81" s="27"/>
      <c r="J81" s="11" t="s">
        <v>627</v>
      </c>
      <c r="K81" s="11"/>
      <c r="L81" s="11"/>
      <c r="M81" s="11"/>
      <c r="N81" s="25"/>
      <c r="O81" s="11"/>
    </row>
    <row r="82" spans="1:15" ht="13.5" thickBot="1">
      <c r="A82" s="34" t="s">
        <v>635</v>
      </c>
      <c r="B82" s="28" t="s">
        <v>636</v>
      </c>
      <c r="C82" s="26" t="s">
        <v>498</v>
      </c>
      <c r="D82" s="11"/>
      <c r="E82" s="11"/>
      <c r="F82" s="11"/>
      <c r="G82" s="11"/>
      <c r="H82" s="11"/>
      <c r="I82" s="11"/>
      <c r="J82" s="11" t="s">
        <v>627</v>
      </c>
      <c r="K82" s="11"/>
      <c r="L82" s="11"/>
      <c r="M82" s="11"/>
      <c r="N82" s="25"/>
      <c r="O82" s="11"/>
    </row>
    <row r="83" spans="1:15" ht="26.25" thickBot="1">
      <c r="A83" s="34" t="s">
        <v>637</v>
      </c>
      <c r="B83" s="28" t="s">
        <v>638</v>
      </c>
      <c r="C83" s="26" t="s">
        <v>498</v>
      </c>
      <c r="D83" s="11"/>
      <c r="E83" s="11"/>
      <c r="F83" s="11"/>
      <c r="G83" s="11"/>
      <c r="H83" s="27"/>
      <c r="I83" s="11"/>
      <c r="J83" s="11" t="s">
        <v>627</v>
      </c>
      <c r="K83" s="11"/>
      <c r="L83" s="11"/>
      <c r="M83" s="11"/>
      <c r="N83" s="25"/>
      <c r="O83" s="11"/>
    </row>
    <row r="84" spans="1:15" ht="26.25" thickBot="1">
      <c r="A84" s="34" t="s">
        <v>639</v>
      </c>
      <c r="B84" s="28" t="s">
        <v>368</v>
      </c>
      <c r="C84" s="26" t="s">
        <v>498</v>
      </c>
      <c r="D84" s="11"/>
      <c r="E84" s="11"/>
      <c r="F84" s="11"/>
      <c r="G84" s="11"/>
      <c r="H84" s="11"/>
      <c r="I84" s="27"/>
      <c r="J84" s="11" t="s">
        <v>627</v>
      </c>
      <c r="K84" s="11"/>
      <c r="L84" s="11"/>
      <c r="M84" s="11"/>
      <c r="N84" s="25"/>
      <c r="O84" s="11"/>
    </row>
    <row r="85" spans="1:15" ht="13.5" thickBot="1">
      <c r="A85" s="34" t="s">
        <v>369</v>
      </c>
      <c r="B85" s="28" t="s">
        <v>370</v>
      </c>
      <c r="C85" s="26" t="s">
        <v>498</v>
      </c>
      <c r="D85" s="11"/>
      <c r="E85" s="11"/>
      <c r="F85" s="11"/>
      <c r="G85" s="11"/>
      <c r="H85" s="11"/>
      <c r="I85" s="27"/>
      <c r="J85" s="11" t="s">
        <v>627</v>
      </c>
      <c r="K85" s="11"/>
      <c r="L85" s="11"/>
      <c r="M85" s="11"/>
      <c r="N85" s="25"/>
      <c r="O85" s="11"/>
    </row>
    <row r="86" spans="1:15" ht="13.5" thickBot="1">
      <c r="A86" s="34" t="s">
        <v>371</v>
      </c>
      <c r="B86" s="28" t="s">
        <v>372</v>
      </c>
      <c r="C86" s="26" t="s">
        <v>498</v>
      </c>
      <c r="D86" s="11"/>
      <c r="E86" s="11"/>
      <c r="F86" s="11"/>
      <c r="G86" s="11"/>
      <c r="H86" s="27"/>
      <c r="I86" s="27"/>
      <c r="J86" s="11" t="s">
        <v>627</v>
      </c>
      <c r="K86" s="11"/>
      <c r="L86" s="11"/>
      <c r="M86" s="11"/>
      <c r="N86" s="25"/>
      <c r="O86" s="11"/>
    </row>
    <row r="87" spans="1:15" ht="128.25" thickBot="1">
      <c r="A87" s="34" t="s">
        <v>373</v>
      </c>
      <c r="B87" s="28" t="s">
        <v>374</v>
      </c>
      <c r="C87" s="26" t="s">
        <v>343</v>
      </c>
      <c r="D87" s="11" t="s">
        <v>131</v>
      </c>
      <c r="E87" s="11"/>
      <c r="F87" s="11" t="s">
        <v>711</v>
      </c>
      <c r="G87" s="11" t="s">
        <v>58</v>
      </c>
      <c r="H87" s="11" t="s">
        <v>1</v>
      </c>
      <c r="I87" s="27" t="s">
        <v>128</v>
      </c>
      <c r="J87" s="11" t="s">
        <v>841</v>
      </c>
      <c r="K87" s="27"/>
      <c r="L87" s="11">
        <v>0</v>
      </c>
      <c r="M87" s="11"/>
      <c r="N87" s="25"/>
      <c r="O87" s="59" t="s">
        <v>225</v>
      </c>
    </row>
    <row r="88" spans="1:15" ht="90" thickBot="1">
      <c r="A88" s="34" t="s">
        <v>375</v>
      </c>
      <c r="B88" s="28" t="s">
        <v>376</v>
      </c>
      <c r="C88" s="26" t="s">
        <v>343</v>
      </c>
      <c r="D88" s="11" t="s">
        <v>132</v>
      </c>
      <c r="E88" s="11"/>
      <c r="F88" s="11" t="s">
        <v>711</v>
      </c>
      <c r="G88" s="11" t="s">
        <v>58</v>
      </c>
      <c r="H88" s="11" t="s">
        <v>1</v>
      </c>
      <c r="I88" s="27" t="s">
        <v>130</v>
      </c>
      <c r="J88" s="11" t="s">
        <v>129</v>
      </c>
      <c r="K88" s="11"/>
      <c r="L88" s="11">
        <v>0</v>
      </c>
      <c r="M88" s="11"/>
      <c r="N88" s="25"/>
      <c r="O88" s="11"/>
    </row>
    <row r="89" spans="1:15" ht="108.75" customHeight="1" thickBot="1">
      <c r="A89" s="34" t="s">
        <v>377</v>
      </c>
      <c r="B89" s="28" t="s">
        <v>378</v>
      </c>
      <c r="C89" s="26" t="s">
        <v>343</v>
      </c>
      <c r="D89" s="11" t="s">
        <v>133</v>
      </c>
      <c r="E89" s="11"/>
      <c r="F89" s="11" t="s">
        <v>711</v>
      </c>
      <c r="G89" s="11" t="s">
        <v>58</v>
      </c>
      <c r="H89" s="11" t="s">
        <v>1</v>
      </c>
      <c r="I89" s="27" t="s">
        <v>134</v>
      </c>
      <c r="J89" s="11" t="s">
        <v>823</v>
      </c>
      <c r="K89" s="27"/>
      <c r="L89" s="11">
        <v>0</v>
      </c>
      <c r="M89" s="11"/>
      <c r="N89" s="25"/>
      <c r="O89" s="59" t="s">
        <v>225</v>
      </c>
    </row>
    <row r="90" spans="1:15" ht="204.75" thickBot="1">
      <c r="A90" s="34" t="s">
        <v>379</v>
      </c>
      <c r="B90" s="28" t="s">
        <v>380</v>
      </c>
      <c r="C90" s="26" t="s">
        <v>343</v>
      </c>
      <c r="D90" s="11" t="s">
        <v>586</v>
      </c>
      <c r="E90" s="11"/>
      <c r="F90" s="11" t="s">
        <v>711</v>
      </c>
      <c r="G90" s="11" t="s">
        <v>58</v>
      </c>
      <c r="H90" s="11" t="s">
        <v>1</v>
      </c>
      <c r="I90" s="27" t="s">
        <v>63</v>
      </c>
      <c r="J90" s="11" t="s">
        <v>818</v>
      </c>
      <c r="K90" s="27" t="s">
        <v>340</v>
      </c>
      <c r="L90" s="11">
        <v>8</v>
      </c>
      <c r="M90" s="11"/>
      <c r="N90" s="25"/>
      <c r="O90" s="59" t="s">
        <v>225</v>
      </c>
    </row>
    <row r="91" spans="1:15" ht="102.75" thickBot="1">
      <c r="A91" s="34" t="s">
        <v>381</v>
      </c>
      <c r="B91" s="28" t="s">
        <v>382</v>
      </c>
      <c r="C91" s="26" t="s">
        <v>343</v>
      </c>
      <c r="D91" s="11" t="s">
        <v>583</v>
      </c>
      <c r="E91" s="11"/>
      <c r="F91" s="11" t="s">
        <v>711</v>
      </c>
      <c r="G91" s="11" t="s">
        <v>58</v>
      </c>
      <c r="H91" s="11" t="s">
        <v>1</v>
      </c>
      <c r="I91" s="27" t="s">
        <v>65</v>
      </c>
      <c r="J91" s="11" t="s">
        <v>817</v>
      </c>
      <c r="K91" s="11"/>
      <c r="L91" s="11">
        <v>8</v>
      </c>
      <c r="M91" s="11"/>
      <c r="N91" s="25"/>
      <c r="O91" s="11"/>
    </row>
    <row r="92" spans="1:15" ht="26.25" thickBot="1">
      <c r="A92" s="34" t="s">
        <v>383</v>
      </c>
      <c r="B92" s="28" t="s">
        <v>384</v>
      </c>
      <c r="C92" s="26" t="s">
        <v>498</v>
      </c>
      <c r="D92" s="11"/>
      <c r="E92" s="11"/>
      <c r="F92" s="11"/>
      <c r="G92" s="11"/>
      <c r="H92" s="11"/>
      <c r="I92" s="11"/>
      <c r="J92" s="11" t="s">
        <v>227</v>
      </c>
      <c r="K92" s="11"/>
      <c r="L92" s="11"/>
      <c r="M92" s="11"/>
      <c r="N92" s="25"/>
      <c r="O92" s="11"/>
    </row>
    <row r="93" spans="1:15" ht="77.25" thickBot="1">
      <c r="A93" s="34" t="s">
        <v>385</v>
      </c>
      <c r="B93" s="28" t="s">
        <v>386</v>
      </c>
      <c r="C93" s="26" t="s">
        <v>343</v>
      </c>
      <c r="D93" s="11" t="s">
        <v>584</v>
      </c>
      <c r="E93" s="11"/>
      <c r="F93" s="11" t="s">
        <v>711</v>
      </c>
      <c r="G93" s="11" t="s">
        <v>58</v>
      </c>
      <c r="H93" s="11" t="s">
        <v>1</v>
      </c>
      <c r="I93" s="27" t="s">
        <v>31</v>
      </c>
      <c r="J93" s="11" t="s">
        <v>821</v>
      </c>
      <c r="K93" s="11"/>
      <c r="L93" s="11">
        <v>0</v>
      </c>
      <c r="M93" s="11"/>
      <c r="N93" s="25"/>
      <c r="O93" s="11"/>
    </row>
    <row r="94" spans="1:15" ht="77.25" thickBot="1">
      <c r="A94" s="34" t="s">
        <v>387</v>
      </c>
      <c r="B94" s="28" t="s">
        <v>388</v>
      </c>
      <c r="C94" s="26" t="s">
        <v>343</v>
      </c>
      <c r="D94" s="11" t="s">
        <v>585</v>
      </c>
      <c r="E94" s="11"/>
      <c r="F94" s="11" t="s">
        <v>711</v>
      </c>
      <c r="G94" s="11" t="s">
        <v>58</v>
      </c>
      <c r="H94" s="11" t="s">
        <v>1</v>
      </c>
      <c r="I94" s="27" t="s">
        <v>32</v>
      </c>
      <c r="J94" s="11" t="s">
        <v>822</v>
      </c>
      <c r="K94" s="11"/>
      <c r="L94" s="11">
        <v>0</v>
      </c>
      <c r="M94" s="11"/>
      <c r="N94" s="25"/>
      <c r="O94" s="11"/>
    </row>
    <row r="95" spans="1:15" ht="51.75" thickBot="1">
      <c r="A95" s="34" t="s">
        <v>389</v>
      </c>
      <c r="B95" s="28" t="s">
        <v>390</v>
      </c>
      <c r="C95" s="26" t="s">
        <v>498</v>
      </c>
      <c r="D95" s="11"/>
      <c r="E95" s="11"/>
      <c r="F95" s="11"/>
      <c r="G95" s="11"/>
      <c r="H95" s="11"/>
      <c r="I95" s="27"/>
      <c r="J95" s="11"/>
      <c r="K95" s="11"/>
      <c r="L95" s="11"/>
      <c r="M95" s="11"/>
      <c r="N95" s="25"/>
      <c r="O95" s="11"/>
    </row>
    <row r="96" spans="1:15" ht="217.5" customHeight="1" thickBot="1">
      <c r="A96" s="34" t="s">
        <v>391</v>
      </c>
      <c r="B96" s="28" t="s">
        <v>392</v>
      </c>
      <c r="C96" s="26" t="s">
        <v>343</v>
      </c>
      <c r="D96" s="11" t="s">
        <v>142</v>
      </c>
      <c r="E96" s="11"/>
      <c r="F96" s="11" t="s">
        <v>711</v>
      </c>
      <c r="G96" s="11" t="s">
        <v>58</v>
      </c>
      <c r="H96" s="11" t="s">
        <v>1</v>
      </c>
      <c r="I96" s="27" t="s">
        <v>135</v>
      </c>
      <c r="J96" s="11" t="s">
        <v>136</v>
      </c>
      <c r="K96" s="27"/>
      <c r="L96" s="11">
        <v>0</v>
      </c>
      <c r="M96" s="11"/>
      <c r="N96" s="25"/>
      <c r="O96" s="59" t="s">
        <v>225</v>
      </c>
    </row>
    <row r="97" spans="1:15" ht="128.25" thickBot="1">
      <c r="A97" s="34" t="s">
        <v>393</v>
      </c>
      <c r="B97" s="28" t="s">
        <v>394</v>
      </c>
      <c r="C97" s="26" t="s">
        <v>343</v>
      </c>
      <c r="D97" s="11" t="s">
        <v>809</v>
      </c>
      <c r="E97" s="11"/>
      <c r="F97" s="11" t="s">
        <v>711</v>
      </c>
      <c r="G97" s="11" t="s">
        <v>58</v>
      </c>
      <c r="H97" s="11" t="s">
        <v>1</v>
      </c>
      <c r="I97" s="27" t="s">
        <v>137</v>
      </c>
      <c r="J97" s="11" t="s">
        <v>640</v>
      </c>
      <c r="K97" s="27"/>
      <c r="L97" s="11">
        <v>0</v>
      </c>
      <c r="M97" s="11"/>
      <c r="N97" s="25"/>
      <c r="O97" s="11"/>
    </row>
    <row r="98" spans="1:15" ht="39" thickBot="1">
      <c r="A98" s="34" t="s">
        <v>395</v>
      </c>
      <c r="B98" s="28" t="s">
        <v>396</v>
      </c>
      <c r="C98" s="26" t="s">
        <v>498</v>
      </c>
      <c r="D98" s="11"/>
      <c r="E98" s="11"/>
      <c r="F98" s="11"/>
      <c r="G98" s="11"/>
      <c r="H98" s="11"/>
      <c r="I98" s="27"/>
      <c r="J98" s="27" t="s">
        <v>641</v>
      </c>
      <c r="K98" s="27" t="s">
        <v>351</v>
      </c>
      <c r="L98" s="11"/>
      <c r="M98" s="11"/>
      <c r="N98" s="25"/>
      <c r="O98" s="11"/>
    </row>
    <row r="99" spans="1:15" ht="77.25" thickBot="1">
      <c r="A99" s="34" t="s">
        <v>397</v>
      </c>
      <c r="B99" s="28" t="s">
        <v>398</v>
      </c>
      <c r="C99" s="26" t="s">
        <v>343</v>
      </c>
      <c r="D99" s="11" t="s">
        <v>810</v>
      </c>
      <c r="E99" s="11"/>
      <c r="F99" s="11" t="s">
        <v>711</v>
      </c>
      <c r="G99" s="11" t="s">
        <v>58</v>
      </c>
      <c r="H99" s="11" t="s">
        <v>1</v>
      </c>
      <c r="I99" s="27" t="s">
        <v>138</v>
      </c>
      <c r="J99" s="11" t="s">
        <v>816</v>
      </c>
      <c r="K99" s="27"/>
      <c r="L99" s="11">
        <v>0</v>
      </c>
      <c r="M99" s="11"/>
      <c r="N99" s="25"/>
      <c r="O99" s="11"/>
    </row>
    <row r="100" spans="1:15" ht="77.25" thickBot="1">
      <c r="A100" s="34" t="s">
        <v>399</v>
      </c>
      <c r="B100" s="28" t="s">
        <v>400</v>
      </c>
      <c r="C100" s="26" t="s">
        <v>343</v>
      </c>
      <c r="D100" s="11" t="s">
        <v>141</v>
      </c>
      <c r="E100" s="11"/>
      <c r="F100" s="11" t="s">
        <v>711</v>
      </c>
      <c r="G100" s="11" t="s">
        <v>58</v>
      </c>
      <c r="H100" s="11" t="s">
        <v>1</v>
      </c>
      <c r="I100" s="27" t="s">
        <v>139</v>
      </c>
      <c r="J100" s="11" t="s">
        <v>140</v>
      </c>
      <c r="K100" s="11"/>
      <c r="L100" s="11">
        <v>0</v>
      </c>
      <c r="M100" s="11"/>
      <c r="N100" s="25"/>
      <c r="O100" s="59" t="s">
        <v>225</v>
      </c>
    </row>
    <row r="101" spans="1:15" ht="243" thickBot="1">
      <c r="A101" s="34" t="s">
        <v>401</v>
      </c>
      <c r="B101" s="28" t="s">
        <v>402</v>
      </c>
      <c r="C101" s="26" t="s">
        <v>343</v>
      </c>
      <c r="D101" s="11" t="s">
        <v>834</v>
      </c>
      <c r="E101" s="11"/>
      <c r="F101" s="11" t="s">
        <v>711</v>
      </c>
      <c r="G101" s="11" t="s">
        <v>58</v>
      </c>
      <c r="H101" s="11" t="s">
        <v>1</v>
      </c>
      <c r="I101" s="27" t="s">
        <v>23</v>
      </c>
      <c r="J101" s="52" t="s">
        <v>9</v>
      </c>
      <c r="K101" s="60"/>
      <c r="L101" s="11">
        <v>0</v>
      </c>
      <c r="M101" s="11"/>
      <c r="N101" s="25"/>
      <c r="O101" s="59" t="s">
        <v>225</v>
      </c>
    </row>
    <row r="102" spans="1:15" ht="102.75" thickBot="1">
      <c r="A102" s="34" t="s">
        <v>403</v>
      </c>
      <c r="B102" s="28" t="s">
        <v>404</v>
      </c>
      <c r="C102" s="26" t="s">
        <v>343</v>
      </c>
      <c r="D102" s="11" t="s">
        <v>833</v>
      </c>
      <c r="E102" s="11"/>
      <c r="F102" s="11" t="s">
        <v>711</v>
      </c>
      <c r="G102" s="11" t="s">
        <v>58</v>
      </c>
      <c r="H102" s="11" t="s">
        <v>1</v>
      </c>
      <c r="I102" s="27" t="s">
        <v>24</v>
      </c>
      <c r="J102" s="52" t="s">
        <v>830</v>
      </c>
      <c r="K102" s="61"/>
      <c r="L102" s="11">
        <v>0</v>
      </c>
      <c r="M102" s="11"/>
      <c r="N102" s="25"/>
      <c r="O102" s="11"/>
    </row>
    <row r="103" spans="1:15" ht="77.25" thickBot="1">
      <c r="A103" s="34" t="s">
        <v>405</v>
      </c>
      <c r="B103" s="28" t="s">
        <v>406</v>
      </c>
      <c r="C103" s="26" t="s">
        <v>343</v>
      </c>
      <c r="D103" s="11" t="s">
        <v>915</v>
      </c>
      <c r="E103" s="11"/>
      <c r="F103" s="11" t="s">
        <v>711</v>
      </c>
      <c r="G103" s="11" t="s">
        <v>58</v>
      </c>
      <c r="H103" s="11" t="s">
        <v>1</v>
      </c>
      <c r="I103" s="27" t="s">
        <v>25</v>
      </c>
      <c r="J103" s="52" t="s">
        <v>26</v>
      </c>
      <c r="K103" s="61"/>
      <c r="L103" s="11">
        <v>0</v>
      </c>
      <c r="M103" s="11"/>
      <c r="N103" s="25"/>
      <c r="O103" s="11"/>
    </row>
    <row r="104" spans="1:15" ht="51.75" thickBot="1">
      <c r="A104" s="34" t="s">
        <v>407</v>
      </c>
      <c r="B104" s="28" t="s">
        <v>408</v>
      </c>
      <c r="C104" s="26" t="s">
        <v>343</v>
      </c>
      <c r="D104" s="11" t="s">
        <v>832</v>
      </c>
      <c r="E104" s="11"/>
      <c r="F104" s="11" t="s">
        <v>711</v>
      </c>
      <c r="G104" s="11" t="s">
        <v>58</v>
      </c>
      <c r="H104" s="11" t="s">
        <v>1</v>
      </c>
      <c r="I104" s="27" t="s">
        <v>27</v>
      </c>
      <c r="J104" s="52" t="s">
        <v>28</v>
      </c>
      <c r="K104" s="61"/>
      <c r="L104" s="11">
        <v>0</v>
      </c>
      <c r="M104" s="11"/>
      <c r="N104" s="25"/>
      <c r="O104" s="11"/>
    </row>
    <row r="105" spans="1:15" ht="51.75" thickBot="1">
      <c r="A105" s="34" t="s">
        <v>409</v>
      </c>
      <c r="B105" s="28" t="s">
        <v>410</v>
      </c>
      <c r="C105" s="26" t="s">
        <v>343</v>
      </c>
      <c r="D105" s="11" t="s">
        <v>30</v>
      </c>
      <c r="E105" s="11"/>
      <c r="F105" s="11" t="s">
        <v>711</v>
      </c>
      <c r="G105" s="11" t="s">
        <v>58</v>
      </c>
      <c r="H105" s="11" t="s">
        <v>1</v>
      </c>
      <c r="I105" s="27" t="s">
        <v>29</v>
      </c>
      <c r="J105" s="61" t="s">
        <v>831</v>
      </c>
      <c r="K105" s="61"/>
      <c r="L105" s="11">
        <v>0</v>
      </c>
      <c r="M105" s="11"/>
      <c r="N105" s="25"/>
      <c r="O105" s="11"/>
    </row>
    <row r="106" spans="1:15" ht="128.25" thickBot="1">
      <c r="A106" s="34" t="s">
        <v>411</v>
      </c>
      <c r="B106" s="28" t="s">
        <v>412</v>
      </c>
      <c r="C106" s="26" t="s">
        <v>343</v>
      </c>
      <c r="D106" s="11" t="s">
        <v>813</v>
      </c>
      <c r="E106" s="11"/>
      <c r="F106" s="11" t="s">
        <v>711</v>
      </c>
      <c r="G106" s="11" t="s">
        <v>58</v>
      </c>
      <c r="H106" s="11" t="s">
        <v>1</v>
      </c>
      <c r="I106" s="27" t="s">
        <v>143</v>
      </c>
      <c r="J106" s="11" t="s">
        <v>146</v>
      </c>
      <c r="K106" s="27"/>
      <c r="L106" s="11">
        <v>0</v>
      </c>
      <c r="M106" s="11"/>
      <c r="N106" s="25"/>
      <c r="O106" s="11"/>
    </row>
    <row r="107" spans="1:15" ht="77.25" thickBot="1">
      <c r="A107" s="34" t="s">
        <v>413</v>
      </c>
      <c r="B107" s="28" t="s">
        <v>414</v>
      </c>
      <c r="C107" s="26" t="s">
        <v>343</v>
      </c>
      <c r="D107" s="11" t="s">
        <v>811</v>
      </c>
      <c r="E107" s="11"/>
      <c r="F107" s="11" t="s">
        <v>711</v>
      </c>
      <c r="G107" s="11" t="s">
        <v>58</v>
      </c>
      <c r="H107" s="11" t="s">
        <v>1</v>
      </c>
      <c r="I107" s="27" t="s">
        <v>144</v>
      </c>
      <c r="J107" s="11" t="s">
        <v>814</v>
      </c>
      <c r="K107" s="27"/>
      <c r="L107" s="11">
        <v>0</v>
      </c>
      <c r="M107" s="11"/>
      <c r="N107" s="25"/>
      <c r="O107" s="11"/>
    </row>
    <row r="108" spans="1:15" ht="77.25" thickBot="1">
      <c r="A108" s="34" t="s">
        <v>415</v>
      </c>
      <c r="B108" s="28" t="s">
        <v>416</v>
      </c>
      <c r="C108" s="26" t="s">
        <v>343</v>
      </c>
      <c r="D108" s="11" t="s">
        <v>812</v>
      </c>
      <c r="E108" s="11"/>
      <c r="F108" s="11" t="s">
        <v>711</v>
      </c>
      <c r="G108" s="11" t="s">
        <v>58</v>
      </c>
      <c r="H108" s="11" t="s">
        <v>1</v>
      </c>
      <c r="I108" s="27" t="s">
        <v>145</v>
      </c>
      <c r="J108" s="11" t="s">
        <v>815</v>
      </c>
      <c r="K108" s="11"/>
      <c r="L108" s="11">
        <v>0</v>
      </c>
      <c r="M108" s="11"/>
      <c r="N108" s="25"/>
      <c r="O108" s="11"/>
    </row>
    <row r="109" spans="1:15" ht="39" thickBot="1">
      <c r="A109" s="34" t="s">
        <v>247</v>
      </c>
      <c r="B109" s="28" t="s">
        <v>417</v>
      </c>
      <c r="C109" s="26" t="s">
        <v>498</v>
      </c>
      <c r="D109" s="11"/>
      <c r="E109" s="11"/>
      <c r="F109" s="11"/>
      <c r="G109" s="11"/>
      <c r="H109" s="11"/>
      <c r="I109" s="27"/>
      <c r="J109" s="11" t="s">
        <v>627</v>
      </c>
      <c r="K109" s="11"/>
      <c r="L109" s="11"/>
      <c r="M109" s="11"/>
      <c r="N109" s="25"/>
      <c r="O109" s="11"/>
    </row>
    <row r="110" spans="1:15" ht="26.25" thickBot="1">
      <c r="A110" s="34" t="s">
        <v>418</v>
      </c>
      <c r="B110" s="28" t="s">
        <v>419</v>
      </c>
      <c r="C110" s="26" t="s">
        <v>498</v>
      </c>
      <c r="D110" s="11"/>
      <c r="E110" s="11"/>
      <c r="F110" s="11"/>
      <c r="G110" s="11"/>
      <c r="H110" s="11"/>
      <c r="I110" s="27"/>
      <c r="J110" s="11" t="s">
        <v>735</v>
      </c>
      <c r="K110" s="11"/>
      <c r="L110" s="11"/>
      <c r="M110" s="11"/>
      <c r="N110" s="25"/>
      <c r="O110" s="11"/>
    </row>
    <row r="111" spans="1:15" ht="128.25" thickBot="1">
      <c r="A111" s="36" t="s">
        <v>420</v>
      </c>
      <c r="B111" s="30" t="s">
        <v>421</v>
      </c>
      <c r="C111" s="26" t="s">
        <v>343</v>
      </c>
      <c r="D111" s="11" t="s">
        <v>644</v>
      </c>
      <c r="E111" s="11"/>
      <c r="F111" s="11" t="s">
        <v>711</v>
      </c>
      <c r="G111" s="11" t="s">
        <v>58</v>
      </c>
      <c r="H111" s="11" t="s">
        <v>1</v>
      </c>
      <c r="I111" s="27" t="s">
        <v>693</v>
      </c>
      <c r="J111" s="11" t="s">
        <v>695</v>
      </c>
      <c r="K111" s="11"/>
      <c r="L111" s="11">
        <v>0</v>
      </c>
      <c r="M111" s="11"/>
      <c r="N111" s="25"/>
      <c r="O111" s="59" t="s">
        <v>225</v>
      </c>
    </row>
    <row r="112" spans="1:15" ht="77.25" thickBot="1">
      <c r="A112" s="34" t="s">
        <v>422</v>
      </c>
      <c r="B112" s="28" t="s">
        <v>423</v>
      </c>
      <c r="C112" s="26" t="s">
        <v>343</v>
      </c>
      <c r="D112" s="11" t="s">
        <v>643</v>
      </c>
      <c r="E112" s="11"/>
      <c r="F112" s="11" t="s">
        <v>711</v>
      </c>
      <c r="G112" s="11" t="s">
        <v>58</v>
      </c>
      <c r="H112" s="11" t="s">
        <v>1</v>
      </c>
      <c r="I112" s="27" t="s">
        <v>694</v>
      </c>
      <c r="J112" s="11" t="s">
        <v>696</v>
      </c>
      <c r="K112" s="11"/>
      <c r="L112" s="11">
        <v>0</v>
      </c>
      <c r="M112" s="11"/>
      <c r="N112" s="25"/>
      <c r="O112" s="11"/>
    </row>
    <row r="113" spans="1:15" ht="26.25" thickBot="1">
      <c r="A113" s="34" t="s">
        <v>424</v>
      </c>
      <c r="B113" s="28" t="s">
        <v>425</v>
      </c>
      <c r="C113" s="26" t="s">
        <v>498</v>
      </c>
      <c r="D113" s="44"/>
      <c r="E113" s="11"/>
      <c r="F113" s="11"/>
      <c r="G113" s="11"/>
      <c r="H113" s="11"/>
      <c r="I113" s="27"/>
      <c r="J113" s="11" t="s">
        <v>627</v>
      </c>
      <c r="K113" s="11"/>
      <c r="L113" s="11"/>
      <c r="M113" s="11"/>
      <c r="N113" s="25"/>
      <c r="O113" s="11"/>
    </row>
    <row r="114" spans="1:15" ht="26.25" thickBot="1">
      <c r="A114" s="34" t="s">
        <v>621</v>
      </c>
      <c r="B114" s="28" t="s">
        <v>622</v>
      </c>
      <c r="C114" s="26" t="s">
        <v>498</v>
      </c>
      <c r="D114" s="11"/>
      <c r="E114" s="11"/>
      <c r="F114" s="27"/>
      <c r="G114" s="11"/>
      <c r="H114" s="27"/>
      <c r="I114" s="27"/>
      <c r="J114" s="11" t="s">
        <v>627</v>
      </c>
      <c r="K114" s="11"/>
      <c r="L114" s="27"/>
      <c r="M114" s="27"/>
      <c r="N114" s="25"/>
      <c r="O114" s="11"/>
    </row>
    <row r="115" spans="1:15" ht="77.25" thickBot="1">
      <c r="A115" s="34" t="s">
        <v>426</v>
      </c>
      <c r="B115" s="28" t="s">
        <v>427</v>
      </c>
      <c r="C115" s="26" t="s">
        <v>343</v>
      </c>
      <c r="D115" s="11" t="s">
        <v>645</v>
      </c>
      <c r="E115" s="11"/>
      <c r="F115" s="11" t="s">
        <v>711</v>
      </c>
      <c r="G115" s="11" t="s">
        <v>58</v>
      </c>
      <c r="H115" s="11" t="s">
        <v>1</v>
      </c>
      <c r="I115" s="27" t="s">
        <v>660</v>
      </c>
      <c r="J115" s="11" t="s">
        <v>642</v>
      </c>
      <c r="K115" s="11"/>
      <c r="L115" s="11">
        <v>0</v>
      </c>
      <c r="M115" s="11"/>
      <c r="N115" s="25"/>
      <c r="O115" s="11"/>
    </row>
    <row r="116" spans="1:15" ht="357.75" thickBot="1">
      <c r="A116" s="34" t="s">
        <v>428</v>
      </c>
      <c r="B116" s="28" t="s">
        <v>429</v>
      </c>
      <c r="C116" s="26" t="s">
        <v>343</v>
      </c>
      <c r="D116" s="11" t="s">
        <v>678</v>
      </c>
      <c r="E116" s="11"/>
      <c r="F116" s="11" t="s">
        <v>711</v>
      </c>
      <c r="G116" s="11" t="s">
        <v>94</v>
      </c>
      <c r="H116" s="11" t="s">
        <v>348</v>
      </c>
      <c r="I116" s="27" t="s">
        <v>656</v>
      </c>
      <c r="J116" s="11" t="s">
        <v>677</v>
      </c>
      <c r="K116" s="27"/>
      <c r="L116" s="11">
        <v>1</v>
      </c>
      <c r="M116" s="11"/>
      <c r="N116" s="25"/>
      <c r="O116" s="59" t="s">
        <v>225</v>
      </c>
    </row>
    <row r="117" spans="1:15" ht="243" thickBot="1">
      <c r="A117" s="34" t="s">
        <v>430</v>
      </c>
      <c r="B117" s="28" t="s">
        <v>441</v>
      </c>
      <c r="C117" s="26" t="s">
        <v>343</v>
      </c>
      <c r="D117" s="11" t="s">
        <v>808</v>
      </c>
      <c r="E117" s="11"/>
      <c r="F117" s="11" t="s">
        <v>711</v>
      </c>
      <c r="G117" s="11" t="s">
        <v>652</v>
      </c>
      <c r="H117" s="11" t="s">
        <v>45</v>
      </c>
      <c r="I117" s="27" t="s">
        <v>653</v>
      </c>
      <c r="J117" s="11" t="s">
        <v>350</v>
      </c>
      <c r="K117" s="27" t="s">
        <v>676</v>
      </c>
      <c r="L117" s="11">
        <v>1</v>
      </c>
      <c r="M117" s="11"/>
      <c r="N117" s="25"/>
      <c r="O117" s="11"/>
    </row>
    <row r="118" spans="1:15" ht="51.75" thickBot="1">
      <c r="A118" s="34" t="s">
        <v>442</v>
      </c>
      <c r="B118" s="28" t="s">
        <v>443</v>
      </c>
      <c r="C118" s="26" t="s">
        <v>498</v>
      </c>
      <c r="D118" s="11"/>
      <c r="E118" s="11"/>
      <c r="F118" s="11"/>
      <c r="G118" s="11"/>
      <c r="H118" s="11"/>
      <c r="I118" s="27"/>
      <c r="J118" s="27" t="s">
        <v>916</v>
      </c>
      <c r="K118" s="27" t="s">
        <v>680</v>
      </c>
      <c r="L118" s="11"/>
      <c r="M118" s="11"/>
      <c r="N118" s="25"/>
      <c r="O118" s="11"/>
    </row>
    <row r="119" spans="1:15" ht="77.25" thickBot="1">
      <c r="A119" s="34" t="s">
        <v>444</v>
      </c>
      <c r="B119" s="28" t="s">
        <v>445</v>
      </c>
      <c r="C119" s="26" t="s">
        <v>343</v>
      </c>
      <c r="D119" s="11" t="s">
        <v>807</v>
      </c>
      <c r="E119" s="11"/>
      <c r="F119" s="11" t="s">
        <v>711</v>
      </c>
      <c r="G119" s="11" t="s">
        <v>58</v>
      </c>
      <c r="H119" s="11" t="s">
        <v>1</v>
      </c>
      <c r="I119" s="27" t="s">
        <v>655</v>
      </c>
      <c r="J119" s="11" t="s">
        <v>806</v>
      </c>
      <c r="K119" s="27"/>
      <c r="L119" s="11">
        <v>0</v>
      </c>
      <c r="M119" s="11"/>
      <c r="N119" s="25"/>
      <c r="O119" s="11"/>
    </row>
    <row r="120" spans="1:15" ht="77.25" thickBot="1">
      <c r="A120" s="34" t="s">
        <v>446</v>
      </c>
      <c r="B120" s="28" t="s">
        <v>167</v>
      </c>
      <c r="C120" s="26" t="s">
        <v>343</v>
      </c>
      <c r="D120" s="11" t="s">
        <v>842</v>
      </c>
      <c r="E120" s="11"/>
      <c r="F120" s="11" t="s">
        <v>711</v>
      </c>
      <c r="G120" s="11" t="s">
        <v>58</v>
      </c>
      <c r="H120" s="11" t="s">
        <v>1</v>
      </c>
      <c r="I120" s="27" t="s">
        <v>654</v>
      </c>
      <c r="J120" s="11" t="s">
        <v>679</v>
      </c>
      <c r="K120" s="27"/>
      <c r="L120" s="11">
        <v>0</v>
      </c>
      <c r="M120" s="11"/>
      <c r="N120" s="25"/>
      <c r="O120" s="11"/>
    </row>
    <row r="121" spans="1:15" ht="26.25" thickBot="1">
      <c r="A121" s="34" t="s">
        <v>168</v>
      </c>
      <c r="B121" s="28" t="s">
        <v>169</v>
      </c>
      <c r="C121" s="26" t="s">
        <v>498</v>
      </c>
      <c r="D121" s="11"/>
      <c r="E121" s="11"/>
      <c r="F121" s="11"/>
      <c r="G121" s="11"/>
      <c r="H121" s="11"/>
      <c r="I121" s="27"/>
      <c r="J121" s="11"/>
      <c r="K121" s="27"/>
      <c r="L121" s="11"/>
      <c r="M121" s="11"/>
      <c r="N121" s="25"/>
      <c r="O121" s="11"/>
    </row>
    <row r="122" spans="1:15" ht="147.75" customHeight="1" thickBot="1">
      <c r="A122" s="34" t="s">
        <v>170</v>
      </c>
      <c r="B122" s="28" t="s">
        <v>171</v>
      </c>
      <c r="C122" s="26" t="s">
        <v>343</v>
      </c>
      <c r="D122" s="11" t="s">
        <v>845</v>
      </c>
      <c r="E122" s="11"/>
      <c r="F122" s="11" t="s">
        <v>711</v>
      </c>
      <c r="G122" s="11" t="s">
        <v>58</v>
      </c>
      <c r="H122" s="11" t="s">
        <v>348</v>
      </c>
      <c r="I122" s="27" t="s">
        <v>657</v>
      </c>
      <c r="J122" s="11" t="s">
        <v>847</v>
      </c>
      <c r="K122" s="11"/>
      <c r="L122" s="11">
        <v>0</v>
      </c>
      <c r="M122" s="11"/>
      <c r="N122" s="25"/>
      <c r="O122" s="59" t="s">
        <v>848</v>
      </c>
    </row>
    <row r="123" spans="1:15" ht="26.25" thickBot="1">
      <c r="A123" s="34" t="s">
        <v>172</v>
      </c>
      <c r="B123" s="28" t="s">
        <v>173</v>
      </c>
      <c r="C123" s="26" t="s">
        <v>498</v>
      </c>
      <c r="D123" s="11"/>
      <c r="E123" s="11"/>
      <c r="F123" s="11"/>
      <c r="G123" s="11"/>
      <c r="H123" s="27"/>
      <c r="I123" s="51"/>
      <c r="J123" s="11" t="s">
        <v>627</v>
      </c>
      <c r="K123" s="11"/>
      <c r="L123" s="11"/>
      <c r="M123" s="11"/>
      <c r="N123" s="25"/>
      <c r="O123" s="11"/>
    </row>
    <row r="124" spans="1:15" ht="98.25" customHeight="1" thickBot="1">
      <c r="A124" s="34" t="s">
        <v>174</v>
      </c>
      <c r="B124" s="28" t="s">
        <v>175</v>
      </c>
      <c r="C124" s="26" t="s">
        <v>343</v>
      </c>
      <c r="D124" s="11" t="s">
        <v>846</v>
      </c>
      <c r="E124" s="11"/>
      <c r="F124" s="11" t="s">
        <v>711</v>
      </c>
      <c r="G124" s="11" t="s">
        <v>58</v>
      </c>
      <c r="H124" s="11" t="s">
        <v>45</v>
      </c>
      <c r="I124" s="27" t="s">
        <v>658</v>
      </c>
      <c r="J124" s="11" t="s">
        <v>844</v>
      </c>
      <c r="K124" s="27"/>
      <c r="L124" s="11">
        <v>0</v>
      </c>
      <c r="M124" s="11"/>
      <c r="N124" s="25"/>
      <c r="O124" s="59" t="s">
        <v>843</v>
      </c>
    </row>
    <row r="125" spans="1:15" ht="26.25" thickBot="1">
      <c r="A125" s="34" t="s">
        <v>176</v>
      </c>
      <c r="B125" s="28" t="s">
        <v>177</v>
      </c>
      <c r="C125" s="26" t="s">
        <v>498</v>
      </c>
      <c r="D125" s="11"/>
      <c r="E125" s="11"/>
      <c r="F125" s="29"/>
      <c r="G125" s="11"/>
      <c r="H125" s="29"/>
      <c r="I125" s="29"/>
      <c r="J125" s="11" t="s">
        <v>627</v>
      </c>
      <c r="K125" s="11"/>
      <c r="L125" s="29"/>
      <c r="M125" s="29"/>
      <c r="N125" s="25"/>
      <c r="O125" s="11"/>
    </row>
    <row r="126" spans="1:15" ht="26.25" thickBot="1">
      <c r="A126" s="34" t="s">
        <v>178</v>
      </c>
      <c r="B126" s="28" t="s">
        <v>179</v>
      </c>
      <c r="C126" s="26" t="s">
        <v>498</v>
      </c>
      <c r="D126" s="11"/>
      <c r="E126" s="11"/>
      <c r="F126" s="11"/>
      <c r="G126" s="11"/>
      <c r="H126" s="11"/>
      <c r="I126" s="27"/>
      <c r="J126" s="11" t="s">
        <v>627</v>
      </c>
      <c r="K126" s="27"/>
      <c r="L126" s="11"/>
      <c r="M126" s="11"/>
      <c r="N126" s="25"/>
      <c r="O126" s="11"/>
    </row>
    <row r="127" spans="1:15" ht="77.25" thickBot="1">
      <c r="A127" s="34" t="s">
        <v>180</v>
      </c>
      <c r="B127" s="28" t="s">
        <v>181</v>
      </c>
      <c r="C127" s="26" t="s">
        <v>343</v>
      </c>
      <c r="D127" s="11" t="s">
        <v>893</v>
      </c>
      <c r="E127" s="11"/>
      <c r="F127" s="11" t="s">
        <v>711</v>
      </c>
      <c r="G127" s="11" t="s">
        <v>58</v>
      </c>
      <c r="H127" s="11" t="s">
        <v>1</v>
      </c>
      <c r="I127" s="27" t="s">
        <v>659</v>
      </c>
      <c r="J127" s="11" t="s">
        <v>892</v>
      </c>
      <c r="K127" s="27"/>
      <c r="L127" s="11">
        <v>0</v>
      </c>
      <c r="M127" s="11"/>
      <c r="N127" s="25"/>
      <c r="O127" s="59"/>
    </row>
    <row r="128" spans="1:15" ht="26.25" thickBot="1">
      <c r="A128" s="34" t="s">
        <v>795</v>
      </c>
      <c r="B128" s="28" t="s">
        <v>796</v>
      </c>
      <c r="C128" s="26" t="s">
        <v>498</v>
      </c>
      <c r="D128" s="11"/>
      <c r="E128" s="11"/>
      <c r="F128" s="11"/>
      <c r="G128" s="11"/>
      <c r="H128" s="27"/>
      <c r="I128" s="27"/>
      <c r="J128" s="11" t="s">
        <v>627</v>
      </c>
      <c r="K128" s="11"/>
      <c r="L128" s="11"/>
      <c r="M128" s="11"/>
      <c r="N128" s="25"/>
      <c r="O128" s="11"/>
    </row>
    <row r="129" spans="1:15" ht="39" thickBot="1">
      <c r="A129" s="34" t="s">
        <v>182</v>
      </c>
      <c r="B129" s="28" t="s">
        <v>183</v>
      </c>
      <c r="C129" s="26" t="s">
        <v>498</v>
      </c>
      <c r="D129" s="11"/>
      <c r="E129" s="11"/>
      <c r="F129" s="11"/>
      <c r="G129" s="11"/>
      <c r="H129" s="11"/>
      <c r="I129" s="27"/>
      <c r="J129" s="11" t="s">
        <v>627</v>
      </c>
      <c r="K129" s="11"/>
      <c r="L129" s="11"/>
      <c r="M129" s="11"/>
      <c r="N129" s="25"/>
      <c r="O129" s="11"/>
    </row>
    <row r="130" spans="1:15" ht="26.25" thickBot="1">
      <c r="A130" s="34" t="s">
        <v>184</v>
      </c>
      <c r="B130" s="28" t="s">
        <v>488</v>
      </c>
      <c r="C130" s="26" t="s">
        <v>498</v>
      </c>
      <c r="D130" s="11"/>
      <c r="E130" s="11"/>
      <c r="F130" s="11"/>
      <c r="G130" s="11"/>
      <c r="H130" s="27"/>
      <c r="I130" s="27"/>
      <c r="J130" s="11" t="s">
        <v>627</v>
      </c>
      <c r="K130" s="11"/>
      <c r="L130" s="11"/>
      <c r="M130" s="11"/>
      <c r="N130" s="25"/>
      <c r="O130" s="11"/>
    </row>
    <row r="131" spans="1:15" ht="26.25" thickBot="1">
      <c r="A131" s="34" t="s">
        <v>185</v>
      </c>
      <c r="B131" s="28" t="s">
        <v>731</v>
      </c>
      <c r="C131" s="26" t="s">
        <v>498</v>
      </c>
      <c r="D131" s="11"/>
      <c r="E131" s="11"/>
      <c r="F131" s="11"/>
      <c r="G131" s="11"/>
      <c r="H131" s="27"/>
      <c r="I131" s="27"/>
      <c r="J131" s="11" t="s">
        <v>627</v>
      </c>
      <c r="K131" s="11"/>
      <c r="L131" s="11"/>
      <c r="M131" s="11"/>
      <c r="N131" s="25"/>
      <c r="O131" s="11"/>
    </row>
    <row r="132" spans="1:15" ht="26.25" thickBot="1">
      <c r="A132" s="34" t="s">
        <v>186</v>
      </c>
      <c r="B132" s="28" t="s">
        <v>732</v>
      </c>
      <c r="C132" s="26" t="s">
        <v>498</v>
      </c>
      <c r="D132" s="11"/>
      <c r="E132" s="11"/>
      <c r="F132" s="11"/>
      <c r="G132" s="11"/>
      <c r="H132" s="11"/>
      <c r="I132" s="27"/>
      <c r="J132" s="11" t="s">
        <v>627</v>
      </c>
      <c r="K132" s="11"/>
      <c r="L132" s="11"/>
      <c r="M132" s="11"/>
      <c r="N132" s="25"/>
      <c r="O132" s="11"/>
    </row>
    <row r="133" spans="1:15" ht="26.25" thickBot="1">
      <c r="A133" s="34" t="s">
        <v>187</v>
      </c>
      <c r="B133" s="28" t="s">
        <v>733</v>
      </c>
      <c r="C133" s="26" t="s">
        <v>498</v>
      </c>
      <c r="D133" s="11"/>
      <c r="E133" s="11"/>
      <c r="F133" s="29"/>
      <c r="G133" s="11"/>
      <c r="H133" s="29"/>
      <c r="I133" s="29"/>
      <c r="J133" s="11" t="s">
        <v>627</v>
      </c>
      <c r="K133" s="11"/>
      <c r="L133" s="29"/>
      <c r="M133" s="29"/>
      <c r="N133" s="25"/>
      <c r="O133" s="11"/>
    </row>
    <row r="134" spans="1:15" ht="26.25" thickBot="1">
      <c r="A134" s="34" t="s">
        <v>188</v>
      </c>
      <c r="B134" s="28" t="s">
        <v>301</v>
      </c>
      <c r="C134" s="26" t="s">
        <v>498</v>
      </c>
      <c r="D134" s="11"/>
      <c r="E134" s="11"/>
      <c r="F134" s="11"/>
      <c r="G134" s="11"/>
      <c r="H134" s="11"/>
      <c r="I134" s="27"/>
      <c r="J134" s="11" t="s">
        <v>627</v>
      </c>
      <c r="K134" s="11"/>
      <c r="L134" s="27"/>
      <c r="M134" s="27"/>
      <c r="N134" s="25"/>
      <c r="O134" s="11"/>
    </row>
    <row r="135" spans="1:15" ht="26.25" thickBot="1">
      <c r="A135" s="34" t="s">
        <v>189</v>
      </c>
      <c r="B135" s="28" t="s">
        <v>434</v>
      </c>
      <c r="C135" s="26" t="s">
        <v>498</v>
      </c>
      <c r="D135" s="11"/>
      <c r="E135" s="11"/>
      <c r="F135" s="29"/>
      <c r="G135" s="11"/>
      <c r="H135" s="29"/>
      <c r="I135" s="29"/>
      <c r="J135" s="11" t="s">
        <v>627</v>
      </c>
      <c r="K135" s="11"/>
      <c r="L135" s="29"/>
      <c r="M135" s="29"/>
      <c r="N135" s="25"/>
      <c r="O135" s="11"/>
    </row>
    <row r="136" spans="1:15" ht="26.25" thickBot="1">
      <c r="A136" s="34" t="s">
        <v>766</v>
      </c>
      <c r="B136" s="28" t="s">
        <v>767</v>
      </c>
      <c r="C136" s="26" t="s">
        <v>498</v>
      </c>
      <c r="D136" s="11"/>
      <c r="E136" s="11"/>
      <c r="F136" s="11"/>
      <c r="G136" s="11"/>
      <c r="H136" s="27"/>
      <c r="I136" s="27"/>
      <c r="J136" s="11" t="s">
        <v>627</v>
      </c>
      <c r="K136" s="11"/>
      <c r="L136" s="11"/>
      <c r="M136" s="11"/>
      <c r="N136" s="25"/>
      <c r="O136" s="11"/>
    </row>
    <row r="137" spans="1:15" ht="270" customHeight="1" thickBot="1">
      <c r="A137" s="34" t="s">
        <v>190</v>
      </c>
      <c r="B137" s="28" t="s">
        <v>191</v>
      </c>
      <c r="C137" s="26" t="s">
        <v>343</v>
      </c>
      <c r="D137" s="11" t="s">
        <v>588</v>
      </c>
      <c r="E137" s="11"/>
      <c r="F137" s="11" t="s">
        <v>711</v>
      </c>
      <c r="G137" s="11" t="s">
        <v>58</v>
      </c>
      <c r="H137" s="11" t="s">
        <v>1</v>
      </c>
      <c r="I137" s="27" t="s">
        <v>68</v>
      </c>
      <c r="J137" s="11" t="s">
        <v>819</v>
      </c>
      <c r="K137" s="11" t="s">
        <v>589</v>
      </c>
      <c r="L137" s="11">
        <v>1</v>
      </c>
      <c r="M137" s="11"/>
      <c r="N137" s="25"/>
      <c r="O137" s="59" t="s">
        <v>835</v>
      </c>
    </row>
    <row r="138" spans="1:15" ht="230.25" thickBot="1">
      <c r="A138" s="34" t="s">
        <v>192</v>
      </c>
      <c r="B138" s="28" t="s">
        <v>193</v>
      </c>
      <c r="C138" s="26" t="s">
        <v>343</v>
      </c>
      <c r="D138" s="11" t="s">
        <v>587</v>
      </c>
      <c r="E138" s="11"/>
      <c r="F138" s="11" t="s">
        <v>711</v>
      </c>
      <c r="G138" s="11" t="s">
        <v>58</v>
      </c>
      <c r="H138" s="11" t="s">
        <v>1</v>
      </c>
      <c r="I138" s="27" t="s">
        <v>69</v>
      </c>
      <c r="J138" s="27" t="s">
        <v>70</v>
      </c>
      <c r="K138" s="11" t="s">
        <v>891</v>
      </c>
      <c r="L138" s="11">
        <v>1</v>
      </c>
      <c r="M138" s="11"/>
      <c r="N138" s="25"/>
      <c r="O138" s="59" t="s">
        <v>835</v>
      </c>
    </row>
    <row r="139" spans="1:15" ht="13.5" thickBot="1">
      <c r="A139" s="34" t="s">
        <v>194</v>
      </c>
      <c r="B139" s="28" t="s">
        <v>195</v>
      </c>
      <c r="C139" s="26" t="s">
        <v>498</v>
      </c>
      <c r="D139" s="11"/>
      <c r="E139" s="11"/>
      <c r="F139" s="11"/>
      <c r="G139" s="11"/>
      <c r="H139" s="11"/>
      <c r="I139" s="11"/>
      <c r="J139" s="11" t="s">
        <v>627</v>
      </c>
      <c r="K139" s="11"/>
      <c r="L139" s="11"/>
      <c r="M139" s="11"/>
      <c r="N139" s="25"/>
      <c r="O139" s="11"/>
    </row>
    <row r="140" spans="1:15" ht="128.25" thickBot="1">
      <c r="A140" s="34" t="s">
        <v>196</v>
      </c>
      <c r="B140" s="28" t="s">
        <v>197</v>
      </c>
      <c r="C140" s="26" t="s">
        <v>343</v>
      </c>
      <c r="D140" s="11" t="s">
        <v>72</v>
      </c>
      <c r="E140" s="11"/>
      <c r="F140" s="11" t="s">
        <v>711</v>
      </c>
      <c r="G140" s="11" t="s">
        <v>58</v>
      </c>
      <c r="H140" s="11" t="s">
        <v>1</v>
      </c>
      <c r="I140" s="27" t="s">
        <v>71</v>
      </c>
      <c r="J140" s="11" t="s">
        <v>646</v>
      </c>
      <c r="K140" s="11"/>
      <c r="L140" s="11">
        <v>0</v>
      </c>
      <c r="M140" s="11"/>
      <c r="N140" s="25"/>
      <c r="O140" s="59" t="s">
        <v>835</v>
      </c>
    </row>
    <row r="141" spans="1:15" ht="26.25" thickBot="1">
      <c r="A141" s="34" t="s">
        <v>198</v>
      </c>
      <c r="B141" s="28" t="s">
        <v>199</v>
      </c>
      <c r="C141" s="26" t="s">
        <v>498</v>
      </c>
      <c r="D141" s="11"/>
      <c r="E141" s="11"/>
      <c r="F141" s="11"/>
      <c r="G141" s="11"/>
      <c r="H141" s="11"/>
      <c r="I141" s="27"/>
      <c r="J141" s="11" t="s">
        <v>890</v>
      </c>
      <c r="K141" s="11"/>
      <c r="L141" s="11"/>
      <c r="M141" s="11"/>
      <c r="N141" s="25"/>
      <c r="O141" s="11"/>
    </row>
    <row r="142" spans="1:15" ht="77.25" thickBot="1">
      <c r="A142" s="34" t="s">
        <v>200</v>
      </c>
      <c r="B142" s="28" t="s">
        <v>201</v>
      </c>
      <c r="C142" s="26" t="s">
        <v>343</v>
      </c>
      <c r="D142" s="11" t="s">
        <v>213</v>
      </c>
      <c r="E142" s="11"/>
      <c r="F142" s="11" t="s">
        <v>711</v>
      </c>
      <c r="G142" s="11" t="s">
        <v>61</v>
      </c>
      <c r="H142" s="11" t="s">
        <v>1</v>
      </c>
      <c r="I142" s="27" t="s">
        <v>661</v>
      </c>
      <c r="J142" s="11"/>
      <c r="K142" s="27"/>
      <c r="L142" s="11">
        <v>0</v>
      </c>
      <c r="M142" s="11"/>
      <c r="N142" s="25"/>
      <c r="O142" s="11"/>
    </row>
    <row r="143" spans="1:15" ht="26.25" thickBot="1">
      <c r="A143" s="34" t="s">
        <v>202</v>
      </c>
      <c r="B143" s="28" t="s">
        <v>203</v>
      </c>
      <c r="C143" s="26" t="s">
        <v>498</v>
      </c>
      <c r="D143" s="11"/>
      <c r="E143" s="11"/>
      <c r="F143" s="11"/>
      <c r="G143" s="11"/>
      <c r="H143" s="11"/>
      <c r="I143" s="51"/>
      <c r="J143" s="11" t="s">
        <v>627</v>
      </c>
      <c r="K143" s="27"/>
      <c r="L143" s="11"/>
      <c r="M143" s="11"/>
      <c r="N143" s="25"/>
      <c r="O143" s="11"/>
    </row>
    <row r="144" spans="1:15" ht="77.25" thickBot="1">
      <c r="A144" s="34" t="s">
        <v>204</v>
      </c>
      <c r="B144" s="28" t="s">
        <v>205</v>
      </c>
      <c r="C144" s="26" t="s">
        <v>343</v>
      </c>
      <c r="D144" s="11" t="s">
        <v>701</v>
      </c>
      <c r="E144" s="11"/>
      <c r="F144" s="11" t="s">
        <v>711</v>
      </c>
      <c r="G144" s="11" t="s">
        <v>61</v>
      </c>
      <c r="H144" s="11" t="s">
        <v>1</v>
      </c>
      <c r="I144" s="27" t="s">
        <v>662</v>
      </c>
      <c r="J144" s="11"/>
      <c r="K144" s="27" t="s">
        <v>16</v>
      </c>
      <c r="L144" s="11">
        <v>0</v>
      </c>
      <c r="M144" s="11"/>
      <c r="N144" s="25"/>
      <c r="O144" s="11"/>
    </row>
    <row r="145" spans="1:15" ht="77.25" thickBot="1">
      <c r="A145" s="34" t="s">
        <v>206</v>
      </c>
      <c r="B145" s="28" t="s">
        <v>207</v>
      </c>
      <c r="C145" s="26" t="s">
        <v>343</v>
      </c>
      <c r="D145" s="11" t="s">
        <v>214</v>
      </c>
      <c r="E145" s="11"/>
      <c r="F145" s="11" t="s">
        <v>711</v>
      </c>
      <c r="G145" s="11" t="s">
        <v>61</v>
      </c>
      <c r="H145" s="11" t="s">
        <v>1</v>
      </c>
      <c r="I145" s="27" t="s">
        <v>663</v>
      </c>
      <c r="J145" s="11"/>
      <c r="K145" s="27" t="s">
        <v>16</v>
      </c>
      <c r="L145" s="11">
        <v>0</v>
      </c>
      <c r="M145" s="11"/>
      <c r="N145" s="25"/>
      <c r="O145" s="11"/>
    </row>
    <row r="146" spans="1:15" ht="64.5" thickBot="1">
      <c r="A146" s="34" t="s">
        <v>742</v>
      </c>
      <c r="B146" s="28" t="s">
        <v>743</v>
      </c>
      <c r="C146" s="26" t="s">
        <v>343</v>
      </c>
      <c r="D146" s="11" t="s">
        <v>215</v>
      </c>
      <c r="E146" s="11"/>
      <c r="F146" s="11" t="s">
        <v>711</v>
      </c>
      <c r="G146" s="11" t="s">
        <v>61</v>
      </c>
      <c r="H146" s="11" t="s">
        <v>1</v>
      </c>
      <c r="I146" s="27" t="s">
        <v>664</v>
      </c>
      <c r="J146" s="11"/>
      <c r="K146" s="27" t="s">
        <v>16</v>
      </c>
      <c r="L146" s="11">
        <v>0</v>
      </c>
      <c r="M146" s="11"/>
      <c r="N146" s="25"/>
      <c r="O146" s="11"/>
    </row>
    <row r="147" spans="1:15" ht="26.25" thickBot="1">
      <c r="A147" s="34" t="s">
        <v>744</v>
      </c>
      <c r="B147" s="28" t="s">
        <v>745</v>
      </c>
      <c r="C147" s="26" t="s">
        <v>498</v>
      </c>
      <c r="D147" s="11"/>
      <c r="E147" s="11"/>
      <c r="F147" s="29"/>
      <c r="G147" s="11"/>
      <c r="H147" s="29"/>
      <c r="I147" s="29"/>
      <c r="J147" s="11" t="s">
        <v>627</v>
      </c>
      <c r="K147" s="11"/>
      <c r="L147" s="29"/>
      <c r="M147" s="29"/>
      <c r="N147" s="25"/>
      <c r="O147" s="11"/>
    </row>
    <row r="148" spans="1:15" ht="26.25" thickBot="1">
      <c r="A148" s="34" t="s">
        <v>632</v>
      </c>
      <c r="B148" s="28" t="s">
        <v>730</v>
      </c>
      <c r="C148" s="26" t="s">
        <v>498</v>
      </c>
      <c r="D148" s="11"/>
      <c r="E148" s="11"/>
      <c r="F148" s="11"/>
      <c r="G148" s="11"/>
      <c r="H148" s="29"/>
      <c r="I148" s="29"/>
      <c r="J148" s="11" t="s">
        <v>627</v>
      </c>
      <c r="K148" s="11"/>
      <c r="L148" s="29"/>
      <c r="M148" s="29"/>
      <c r="N148" s="25"/>
      <c r="O148" s="11"/>
    </row>
    <row r="149" spans="1:15" ht="64.5" thickBot="1">
      <c r="A149" s="34" t="s">
        <v>746</v>
      </c>
      <c r="B149" s="28" t="s">
        <v>747</v>
      </c>
      <c r="C149" s="26" t="s">
        <v>343</v>
      </c>
      <c r="D149" s="11" t="s">
        <v>216</v>
      </c>
      <c r="E149" s="11"/>
      <c r="F149" s="11" t="s">
        <v>711</v>
      </c>
      <c r="G149" s="11" t="s">
        <v>61</v>
      </c>
      <c r="H149" s="11" t="s">
        <v>1</v>
      </c>
      <c r="I149" s="27" t="s">
        <v>665</v>
      </c>
      <c r="J149" s="27"/>
      <c r="K149" s="27" t="s">
        <v>668</v>
      </c>
      <c r="L149" s="11">
        <v>0</v>
      </c>
      <c r="M149" s="11"/>
      <c r="N149" s="25"/>
      <c r="O149" s="11"/>
    </row>
    <row r="150" spans="1:15" ht="64.5" thickBot="1">
      <c r="A150" s="34" t="s">
        <v>748</v>
      </c>
      <c r="B150" s="28" t="s">
        <v>749</v>
      </c>
      <c r="C150" s="26" t="s">
        <v>343</v>
      </c>
      <c r="D150" s="11" t="s">
        <v>217</v>
      </c>
      <c r="E150" s="11"/>
      <c r="F150" s="11" t="s">
        <v>711</v>
      </c>
      <c r="G150" s="11" t="s">
        <v>61</v>
      </c>
      <c r="H150" s="11" t="s">
        <v>1</v>
      </c>
      <c r="I150" s="27" t="s">
        <v>666</v>
      </c>
      <c r="J150" s="11" t="s">
        <v>593</v>
      </c>
      <c r="K150" s="27"/>
      <c r="L150" s="11">
        <v>0</v>
      </c>
      <c r="M150" s="11"/>
      <c r="N150" s="25"/>
      <c r="O150" s="11"/>
    </row>
    <row r="151" spans="1:15" ht="26.25" thickBot="1">
      <c r="A151" s="34" t="s">
        <v>750</v>
      </c>
      <c r="B151" s="28" t="s">
        <v>751</v>
      </c>
      <c r="C151" s="26" t="s">
        <v>498</v>
      </c>
      <c r="D151" s="11"/>
      <c r="E151" s="11"/>
      <c r="F151" s="11"/>
      <c r="G151" s="11"/>
      <c r="H151" s="11"/>
      <c r="I151" s="27"/>
      <c r="J151" s="11" t="s">
        <v>627</v>
      </c>
      <c r="K151" s="27"/>
      <c r="L151" s="11"/>
      <c r="M151" s="11"/>
      <c r="N151" s="25"/>
      <c r="O151" s="11"/>
    </row>
    <row r="152" spans="1:15" ht="64.5" thickBot="1">
      <c r="A152" s="34" t="s">
        <v>752</v>
      </c>
      <c r="B152" s="28" t="s">
        <v>753</v>
      </c>
      <c r="C152" s="26" t="s">
        <v>343</v>
      </c>
      <c r="D152" s="11" t="s">
        <v>217</v>
      </c>
      <c r="E152" s="11"/>
      <c r="F152" s="11" t="s">
        <v>711</v>
      </c>
      <c r="G152" s="11" t="s">
        <v>61</v>
      </c>
      <c r="H152" s="11" t="s">
        <v>1</v>
      </c>
      <c r="I152" s="27" t="s">
        <v>667</v>
      </c>
      <c r="J152" s="11" t="s">
        <v>674</v>
      </c>
      <c r="K152" s="27" t="s">
        <v>675</v>
      </c>
      <c r="L152" s="11">
        <v>0</v>
      </c>
      <c r="M152" s="11"/>
      <c r="N152" s="25"/>
      <c r="O152" s="11"/>
    </row>
    <row r="153" spans="1:15" ht="51.75" thickBot="1">
      <c r="A153" s="34" t="s">
        <v>754</v>
      </c>
      <c r="B153" s="28" t="s">
        <v>755</v>
      </c>
      <c r="C153" s="26" t="s">
        <v>498</v>
      </c>
      <c r="D153" s="11"/>
      <c r="E153" s="11"/>
      <c r="F153" s="11"/>
      <c r="G153" s="47"/>
      <c r="H153" s="11"/>
      <c r="I153" s="11"/>
      <c r="J153" s="11" t="s">
        <v>898</v>
      </c>
      <c r="K153" s="11"/>
      <c r="L153" s="11"/>
      <c r="M153" s="11"/>
      <c r="N153" s="25"/>
      <c r="O153" s="11"/>
    </row>
    <row r="154" spans="1:15" ht="283.5" customHeight="1" thickBot="1">
      <c r="A154" s="34" t="s">
        <v>756</v>
      </c>
      <c r="B154" s="28" t="s">
        <v>757</v>
      </c>
      <c r="C154" s="26" t="s">
        <v>343</v>
      </c>
      <c r="D154" s="11" t="s">
        <v>221</v>
      </c>
      <c r="E154" s="11"/>
      <c r="F154" s="11" t="s">
        <v>711</v>
      </c>
      <c r="G154" s="11" t="s">
        <v>58</v>
      </c>
      <c r="H154" s="11" t="s">
        <v>886</v>
      </c>
      <c r="I154" s="11" t="s">
        <v>2</v>
      </c>
      <c r="J154" s="11" t="s">
        <v>840</v>
      </c>
      <c r="K154" s="11" t="s">
        <v>7</v>
      </c>
      <c r="L154" s="11">
        <v>19</v>
      </c>
      <c r="M154" s="11"/>
      <c r="N154" s="25"/>
      <c r="O154" s="11"/>
    </row>
    <row r="155" spans="1:15" ht="102.75" thickBot="1">
      <c r="A155" s="34" t="s">
        <v>758</v>
      </c>
      <c r="B155" s="28" t="s">
        <v>759</v>
      </c>
      <c r="C155" s="26" t="s">
        <v>343</v>
      </c>
      <c r="D155" s="11" t="s">
        <v>219</v>
      </c>
      <c r="E155" s="11"/>
      <c r="F155" s="11" t="s">
        <v>711</v>
      </c>
      <c r="G155" s="11" t="s">
        <v>59</v>
      </c>
      <c r="H155" s="11" t="s">
        <v>827</v>
      </c>
      <c r="I155" s="11" t="s">
        <v>825</v>
      </c>
      <c r="J155" s="11" t="s">
        <v>5</v>
      </c>
      <c r="K155" s="11"/>
      <c r="L155" s="11">
        <v>19</v>
      </c>
      <c r="M155" s="11"/>
      <c r="N155" s="25"/>
      <c r="O155" s="11"/>
    </row>
    <row r="156" spans="1:15" ht="51.75" thickBot="1">
      <c r="A156" s="34" t="s">
        <v>760</v>
      </c>
      <c r="B156" s="28" t="s">
        <v>761</v>
      </c>
      <c r="C156" s="26" t="s">
        <v>498</v>
      </c>
      <c r="D156" s="11"/>
      <c r="E156" s="11"/>
      <c r="F156" s="11"/>
      <c r="G156" s="11"/>
      <c r="H156" s="11"/>
      <c r="I156" s="44"/>
      <c r="J156" s="11" t="s">
        <v>898</v>
      </c>
      <c r="K156" s="11"/>
      <c r="L156" s="11"/>
      <c r="M156" s="11"/>
      <c r="N156" s="25"/>
      <c r="O156" s="11"/>
    </row>
    <row r="157" spans="1:15" ht="281.25" customHeight="1" thickBot="1">
      <c r="A157" s="34" t="s">
        <v>762</v>
      </c>
      <c r="B157" s="28" t="s">
        <v>763</v>
      </c>
      <c r="C157" s="26" t="s">
        <v>343</v>
      </c>
      <c r="D157" s="11" t="s">
        <v>221</v>
      </c>
      <c r="E157" s="11"/>
      <c r="F157" s="11" t="s">
        <v>218</v>
      </c>
      <c r="G157" s="11" t="s">
        <v>58</v>
      </c>
      <c r="H157" s="11" t="s">
        <v>886</v>
      </c>
      <c r="I157" s="11" t="s">
        <v>3</v>
      </c>
      <c r="J157" s="11" t="s">
        <v>840</v>
      </c>
      <c r="K157" s="11" t="s">
        <v>7</v>
      </c>
      <c r="L157" s="11">
        <v>1397</v>
      </c>
      <c r="M157" s="11"/>
      <c r="N157" s="25"/>
      <c r="O157" s="59"/>
    </row>
    <row r="158" spans="1:15" ht="102.75" thickBot="1">
      <c r="A158" s="34" t="s">
        <v>764</v>
      </c>
      <c r="B158" s="28" t="s">
        <v>765</v>
      </c>
      <c r="C158" s="26" t="s">
        <v>343</v>
      </c>
      <c r="D158" s="11" t="s">
        <v>220</v>
      </c>
      <c r="E158" s="11"/>
      <c r="F158" s="11" t="s">
        <v>218</v>
      </c>
      <c r="G158" s="11" t="s">
        <v>59</v>
      </c>
      <c r="H158" s="11" t="s">
        <v>827</v>
      </c>
      <c r="I158" s="11" t="s">
        <v>826</v>
      </c>
      <c r="J158" s="11" t="s">
        <v>6</v>
      </c>
      <c r="K158" s="11"/>
      <c r="L158" s="11">
        <v>1397</v>
      </c>
      <c r="M158" s="11"/>
      <c r="N158" s="25"/>
      <c r="O158" s="11"/>
    </row>
    <row r="159" spans="1:15" ht="26.25" thickBot="1">
      <c r="A159" s="34" t="s">
        <v>768</v>
      </c>
      <c r="B159" s="28" t="s">
        <v>175</v>
      </c>
      <c r="C159" s="26" t="s">
        <v>498</v>
      </c>
      <c r="D159" s="11"/>
      <c r="E159" s="11"/>
      <c r="F159" s="27"/>
      <c r="G159" s="11"/>
      <c r="H159" s="27"/>
      <c r="I159" s="11"/>
      <c r="J159" s="11" t="s">
        <v>798</v>
      </c>
      <c r="K159" s="11"/>
      <c r="L159" s="27"/>
      <c r="M159" s="27"/>
      <c r="N159" s="25"/>
      <c r="O159" s="11"/>
    </row>
    <row r="160" spans="1:15" ht="26.25" thickBot="1">
      <c r="A160" s="34" t="s">
        <v>769</v>
      </c>
      <c r="B160" s="28" t="s">
        <v>770</v>
      </c>
      <c r="C160" s="26" t="s">
        <v>498</v>
      </c>
      <c r="D160" s="11"/>
      <c r="E160" s="11"/>
      <c r="F160" s="27"/>
      <c r="G160" s="11"/>
      <c r="H160" s="27"/>
      <c r="I160" s="27"/>
      <c r="J160" s="11" t="s">
        <v>797</v>
      </c>
      <c r="K160" s="11"/>
      <c r="L160" s="27"/>
      <c r="M160" s="27"/>
      <c r="N160" s="25"/>
      <c r="O160" s="11"/>
    </row>
    <row r="161" spans="1:15" ht="13.5" thickBot="1">
      <c r="A161" s="62" t="s">
        <v>302</v>
      </c>
      <c r="B161" s="63"/>
      <c r="C161" s="7"/>
      <c r="D161" s="45"/>
      <c r="E161" s="19"/>
      <c r="F161" s="12"/>
      <c r="G161" s="45"/>
      <c r="H161" s="12"/>
      <c r="I161" s="12"/>
      <c r="J161" s="13"/>
      <c r="K161" s="13"/>
      <c r="L161" s="12"/>
      <c r="M161" s="12"/>
      <c r="N161" s="25"/>
      <c r="O161" s="25"/>
    </row>
    <row r="162" spans="1:15" ht="26.25" thickBot="1">
      <c r="A162" s="37" t="s">
        <v>303</v>
      </c>
      <c r="B162" s="31" t="s">
        <v>304</v>
      </c>
      <c r="C162" s="26" t="s">
        <v>343</v>
      </c>
      <c r="D162" s="27" t="s">
        <v>702</v>
      </c>
      <c r="E162" s="11"/>
      <c r="F162" s="11" t="s">
        <v>711</v>
      </c>
      <c r="G162" s="11" t="s">
        <v>901</v>
      </c>
      <c r="H162" s="11" t="s">
        <v>828</v>
      </c>
      <c r="I162" s="27" t="s">
        <v>292</v>
      </c>
      <c r="J162" s="11"/>
      <c r="K162" s="11"/>
      <c r="L162" s="11">
        <v>6</v>
      </c>
      <c r="M162" s="11"/>
      <c r="N162" s="25"/>
      <c r="O162" s="11"/>
    </row>
    <row r="163" spans="1:15" ht="26.25" thickBot="1">
      <c r="A163" s="38" t="s">
        <v>305</v>
      </c>
      <c r="B163" s="31" t="s">
        <v>306</v>
      </c>
      <c r="C163" s="26" t="s">
        <v>343</v>
      </c>
      <c r="D163" s="27" t="s">
        <v>703</v>
      </c>
      <c r="E163" s="11"/>
      <c r="F163" s="11" t="s">
        <v>711</v>
      </c>
      <c r="G163" s="11" t="s">
        <v>685</v>
      </c>
      <c r="H163" s="11" t="s">
        <v>828</v>
      </c>
      <c r="I163" s="27" t="s">
        <v>291</v>
      </c>
      <c r="J163" s="11"/>
      <c r="K163" s="11"/>
      <c r="L163" s="11">
        <v>41</v>
      </c>
      <c r="M163" s="11"/>
      <c r="N163" s="25"/>
      <c r="O163" s="11"/>
    </row>
    <row r="164" spans="1:15" ht="26.25" thickBot="1">
      <c r="A164" s="38" t="s">
        <v>307</v>
      </c>
      <c r="B164" s="31" t="s">
        <v>308</v>
      </c>
      <c r="C164" s="26" t="s">
        <v>343</v>
      </c>
      <c r="D164" s="27" t="s">
        <v>684</v>
      </c>
      <c r="E164" s="11"/>
      <c r="F164" s="11" t="s">
        <v>711</v>
      </c>
      <c r="G164" s="11" t="s">
        <v>685</v>
      </c>
      <c r="H164" s="11" t="s">
        <v>828</v>
      </c>
      <c r="I164" s="27" t="s">
        <v>686</v>
      </c>
      <c r="J164" s="11"/>
      <c r="K164" s="11"/>
      <c r="L164" s="11">
        <v>41</v>
      </c>
      <c r="M164" s="11"/>
      <c r="N164" s="25"/>
      <c r="O164" s="11"/>
    </row>
    <row r="165" spans="1:15" ht="26.25" thickBot="1">
      <c r="A165" s="38" t="s">
        <v>309</v>
      </c>
      <c r="B165" s="31" t="s">
        <v>310</v>
      </c>
      <c r="C165" s="26" t="s">
        <v>343</v>
      </c>
      <c r="D165" s="27" t="s">
        <v>353</v>
      </c>
      <c r="E165" s="11"/>
      <c r="F165" s="11" t="s">
        <v>711</v>
      </c>
      <c r="G165" s="11" t="s">
        <v>94</v>
      </c>
      <c r="H165" s="11" t="s">
        <v>828</v>
      </c>
      <c r="I165" s="27" t="s">
        <v>354</v>
      </c>
      <c r="J165" s="11"/>
      <c r="K165" s="11"/>
      <c r="L165" s="11">
        <v>1</v>
      </c>
      <c r="M165" s="11"/>
      <c r="N165" s="25"/>
      <c r="O165" s="11"/>
    </row>
    <row r="166" spans="1:15" ht="26.25" thickBot="1">
      <c r="A166" s="38" t="s">
        <v>311</v>
      </c>
      <c r="B166" s="31" t="s">
        <v>312</v>
      </c>
      <c r="C166" s="26" t="s">
        <v>343</v>
      </c>
      <c r="D166" s="27" t="s">
        <v>688</v>
      </c>
      <c r="E166" s="11"/>
      <c r="F166" s="11" t="s">
        <v>711</v>
      </c>
      <c r="G166" s="11" t="s">
        <v>685</v>
      </c>
      <c r="H166" s="11" t="s">
        <v>828</v>
      </c>
      <c r="I166" s="27" t="s">
        <v>687</v>
      </c>
      <c r="J166" s="11"/>
      <c r="K166" s="11"/>
      <c r="L166" s="11">
        <v>42</v>
      </c>
      <c r="M166" s="11"/>
      <c r="N166" s="25"/>
      <c r="O166" s="11"/>
    </row>
    <row r="167" spans="1:15" ht="26.25" thickBot="1">
      <c r="A167" s="38" t="s">
        <v>313</v>
      </c>
      <c r="B167" s="31" t="s">
        <v>314</v>
      </c>
      <c r="C167" s="26" t="s">
        <v>343</v>
      </c>
      <c r="D167" s="27" t="s">
        <v>223</v>
      </c>
      <c r="E167" s="11"/>
      <c r="F167" s="11" t="s">
        <v>711</v>
      </c>
      <c r="G167" s="11" t="s">
        <v>94</v>
      </c>
      <c r="H167" s="11" t="s">
        <v>828</v>
      </c>
      <c r="I167" s="27" t="s">
        <v>290</v>
      </c>
      <c r="J167" s="11"/>
      <c r="K167" s="11"/>
      <c r="L167" s="11">
        <v>1</v>
      </c>
      <c r="M167" s="11"/>
      <c r="N167" s="25"/>
      <c r="O167" s="11"/>
    </row>
    <row r="168" spans="1:15" ht="39" thickBot="1">
      <c r="A168" s="38" t="s">
        <v>315</v>
      </c>
      <c r="B168" s="31" t="s">
        <v>316</v>
      </c>
      <c r="C168" s="26" t="s">
        <v>343</v>
      </c>
      <c r="D168" s="27" t="s">
        <v>704</v>
      </c>
      <c r="E168" s="11"/>
      <c r="F168" s="11" t="s">
        <v>711</v>
      </c>
      <c r="G168" s="11" t="s">
        <v>94</v>
      </c>
      <c r="H168" s="11" t="s">
        <v>828</v>
      </c>
      <c r="I168" s="27" t="s">
        <v>289</v>
      </c>
      <c r="J168" s="11"/>
      <c r="K168" s="11"/>
      <c r="L168" s="11">
        <v>0</v>
      </c>
      <c r="M168" s="11"/>
      <c r="N168" s="25"/>
      <c r="O168" s="11"/>
    </row>
    <row r="169" spans="1:15" ht="26.25" thickBot="1">
      <c r="A169" s="38" t="s">
        <v>317</v>
      </c>
      <c r="B169" s="31" t="s">
        <v>318</v>
      </c>
      <c r="C169" s="26" t="s">
        <v>343</v>
      </c>
      <c r="D169" s="27" t="s">
        <v>705</v>
      </c>
      <c r="E169" s="11"/>
      <c r="F169" s="11" t="s">
        <v>711</v>
      </c>
      <c r="G169" s="11" t="s">
        <v>94</v>
      </c>
      <c r="H169" s="11" t="s">
        <v>828</v>
      </c>
      <c r="I169" s="27" t="s">
        <v>288</v>
      </c>
      <c r="J169" s="11"/>
      <c r="K169" s="11"/>
      <c r="L169" s="11">
        <v>8</v>
      </c>
      <c r="M169" s="11"/>
      <c r="N169" s="25"/>
      <c r="O169" s="11"/>
    </row>
    <row r="170" spans="1:15" ht="39" thickBot="1">
      <c r="A170" s="38" t="s">
        <v>319</v>
      </c>
      <c r="B170" s="31" t="s">
        <v>320</v>
      </c>
      <c r="C170" s="26" t="s">
        <v>343</v>
      </c>
      <c r="D170" s="27" t="s">
        <v>706</v>
      </c>
      <c r="E170" s="11"/>
      <c r="F170" s="11" t="s">
        <v>711</v>
      </c>
      <c r="G170" s="11" t="s">
        <v>94</v>
      </c>
      <c r="H170" s="11" t="s">
        <v>828</v>
      </c>
      <c r="I170" s="27" t="s">
        <v>287</v>
      </c>
      <c r="J170" s="11"/>
      <c r="K170" s="11"/>
      <c r="L170" s="11">
        <v>9</v>
      </c>
      <c r="M170" s="11"/>
      <c r="N170" s="25"/>
      <c r="O170" s="11"/>
    </row>
    <row r="171" spans="1:15" ht="26.25" thickBot="1">
      <c r="A171" s="38" t="s">
        <v>321</v>
      </c>
      <c r="B171" s="31" t="s">
        <v>322</v>
      </c>
      <c r="C171" s="26" t="s">
        <v>343</v>
      </c>
      <c r="D171" s="27" t="s">
        <v>707</v>
      </c>
      <c r="E171" s="11"/>
      <c r="F171" s="11" t="s">
        <v>711</v>
      </c>
      <c r="G171" s="11" t="s">
        <v>94</v>
      </c>
      <c r="H171" s="11" t="s">
        <v>828</v>
      </c>
      <c r="I171" s="27" t="s">
        <v>222</v>
      </c>
      <c r="J171" s="11"/>
      <c r="K171" s="11"/>
      <c r="L171" s="11">
        <v>0</v>
      </c>
      <c r="M171" s="11"/>
      <c r="N171" s="25"/>
      <c r="O171" s="11"/>
    </row>
    <row r="172" spans="1:15" ht="39" thickBot="1">
      <c r="A172" s="38" t="s">
        <v>323</v>
      </c>
      <c r="B172" s="31" t="s">
        <v>324</v>
      </c>
      <c r="C172" s="26" t="s">
        <v>343</v>
      </c>
      <c r="D172" s="27" t="s">
        <v>708</v>
      </c>
      <c r="E172" s="11"/>
      <c r="F172" s="11" t="s">
        <v>711</v>
      </c>
      <c r="G172" s="11" t="s">
        <v>94</v>
      </c>
      <c r="H172" s="11" t="s">
        <v>828</v>
      </c>
      <c r="I172" s="27" t="s">
        <v>285</v>
      </c>
      <c r="J172" s="11"/>
      <c r="K172" s="11"/>
      <c r="L172" s="11">
        <v>9</v>
      </c>
      <c r="M172" s="11"/>
      <c r="N172" s="25"/>
      <c r="O172" s="11"/>
    </row>
    <row r="173" spans="1:15" ht="51.75" thickBot="1">
      <c r="A173" s="38" t="s">
        <v>325</v>
      </c>
      <c r="B173" s="31" t="s">
        <v>326</v>
      </c>
      <c r="C173" s="26" t="s">
        <v>343</v>
      </c>
      <c r="D173" s="27" t="s">
        <v>689</v>
      </c>
      <c r="E173" s="11"/>
      <c r="F173" s="11" t="s">
        <v>711</v>
      </c>
      <c r="G173" s="11" t="s">
        <v>685</v>
      </c>
      <c r="H173" s="11" t="s">
        <v>828</v>
      </c>
      <c r="I173" s="27" t="s">
        <v>690</v>
      </c>
      <c r="J173" s="11" t="s">
        <v>691</v>
      </c>
      <c r="K173" s="11"/>
      <c r="L173" s="11">
        <v>51</v>
      </c>
      <c r="M173" s="11"/>
      <c r="N173" s="25"/>
      <c r="O173" s="11"/>
    </row>
    <row r="174" spans="1:15" ht="26.25" thickBot="1">
      <c r="A174" s="38" t="s">
        <v>327</v>
      </c>
      <c r="B174" s="31" t="s">
        <v>328</v>
      </c>
      <c r="C174" s="26" t="s">
        <v>498</v>
      </c>
      <c r="D174" s="27"/>
      <c r="E174" s="11"/>
      <c r="F174" s="11"/>
      <c r="G174" s="11"/>
      <c r="H174" s="11"/>
      <c r="I174" s="27"/>
      <c r="J174" s="11" t="s">
        <v>692</v>
      </c>
      <c r="K174" s="11"/>
      <c r="L174" s="11"/>
      <c r="M174" s="11"/>
      <c r="N174" s="25"/>
      <c r="O174" s="11"/>
    </row>
    <row r="175" spans="1:15" ht="64.5" thickBot="1">
      <c r="A175" s="38" t="s">
        <v>329</v>
      </c>
      <c r="B175" s="31" t="s">
        <v>330</v>
      </c>
      <c r="C175" s="26" t="s">
        <v>343</v>
      </c>
      <c r="D175" s="27" t="s">
        <v>709</v>
      </c>
      <c r="E175" s="11"/>
      <c r="F175" s="11" t="s">
        <v>711</v>
      </c>
      <c r="G175" s="11" t="s">
        <v>685</v>
      </c>
      <c r="H175" s="11" t="s">
        <v>828</v>
      </c>
      <c r="I175" s="27" t="s">
        <v>286</v>
      </c>
      <c r="J175" s="11"/>
      <c r="K175" s="11"/>
      <c r="L175" s="11">
        <v>51</v>
      </c>
      <c r="M175" s="11"/>
      <c r="N175" s="25"/>
      <c r="O175" s="11"/>
    </row>
    <row r="176" ht="12.75">
      <c r="F176" s="24"/>
    </row>
    <row r="177" ht="12.75">
      <c r="F177" s="24"/>
    </row>
    <row r="178" ht="12.75">
      <c r="F178" s="24"/>
    </row>
    <row r="179" ht="12.75">
      <c r="F179" s="24"/>
    </row>
    <row r="180" ht="12.75">
      <c r="F180" s="24"/>
    </row>
    <row r="181" ht="12.75">
      <c r="F181" s="24"/>
    </row>
    <row r="182" ht="12.75">
      <c r="F182" s="24"/>
    </row>
    <row r="183" ht="12.75">
      <c r="F183" s="24"/>
    </row>
  </sheetData>
  <mergeCells count="5">
    <mergeCell ref="A161:B161"/>
    <mergeCell ref="A64:B64"/>
    <mergeCell ref="A10:B10"/>
    <mergeCell ref="A3:B3"/>
    <mergeCell ref="A55:B55"/>
  </mergeCells>
  <printOptions horizontalCentered="1"/>
  <pageMargins left="0.25" right="0.25" top="0.25" bottom="0.17" header="0.25" footer="0.17"/>
  <pageSetup fitToHeight="24" horizontalDpi="1200" verticalDpi="1200" orientation="landscape" scale="83" r:id="rId2"/>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O201"/>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421875" style="39" customWidth="1"/>
    <col min="2" max="2" width="20.421875" style="24" customWidth="1"/>
    <col min="3" max="3" width="7.7109375" style="1" customWidth="1"/>
    <col min="4" max="4" width="35.00390625" style="24" customWidth="1"/>
    <col min="5" max="5" width="55.421875" style="5" customWidth="1"/>
    <col min="6" max="6" width="24.7109375" style="24" customWidth="1"/>
    <col min="7" max="8" width="29.421875" style="24" customWidth="1"/>
    <col min="9" max="9" width="68.57421875" style="24" customWidth="1"/>
    <col min="10" max="11" width="58.421875" style="5" customWidth="1"/>
    <col min="12" max="13" width="9.140625" style="24" customWidth="1"/>
    <col min="14" max="14" width="12.8515625" style="24" customWidth="1"/>
    <col min="15" max="15" width="70.140625" style="24" customWidth="1"/>
    <col min="16" max="16384" width="9.140625" style="24" customWidth="1"/>
  </cols>
  <sheetData>
    <row r="1" spans="1:15" ht="39" thickBot="1">
      <c r="A1" s="17" t="s">
        <v>799</v>
      </c>
      <c r="B1" s="2" t="s">
        <v>628</v>
      </c>
      <c r="C1" s="2" t="s">
        <v>629</v>
      </c>
      <c r="D1" s="2" t="s">
        <v>736</v>
      </c>
      <c r="E1" s="16" t="s">
        <v>630</v>
      </c>
      <c r="F1" s="2" t="s">
        <v>710</v>
      </c>
      <c r="G1" s="2" t="s">
        <v>903</v>
      </c>
      <c r="H1" s="2" t="s">
        <v>801</v>
      </c>
      <c r="I1" s="2" t="s">
        <v>208</v>
      </c>
      <c r="J1" s="16" t="s">
        <v>802</v>
      </c>
      <c r="K1" s="16" t="s">
        <v>341</v>
      </c>
      <c r="L1" s="2" t="s">
        <v>894</v>
      </c>
      <c r="M1" s="2" t="s">
        <v>734</v>
      </c>
      <c r="N1" s="16" t="s">
        <v>352</v>
      </c>
      <c r="O1" s="23" t="s">
        <v>224</v>
      </c>
    </row>
    <row r="2" spans="1:15" ht="102.75" thickBot="1">
      <c r="A2" s="32" t="s">
        <v>532</v>
      </c>
      <c r="B2" s="9"/>
      <c r="C2" s="9"/>
      <c r="D2" s="18"/>
      <c r="E2" s="18"/>
      <c r="F2" s="9"/>
      <c r="G2" s="9"/>
      <c r="H2" s="9"/>
      <c r="I2" s="9"/>
      <c r="J2" s="52" t="s">
        <v>853</v>
      </c>
      <c r="K2" s="11" t="s">
        <v>852</v>
      </c>
      <c r="L2" s="9"/>
      <c r="M2" s="9"/>
      <c r="N2" s="9"/>
      <c r="O2" s="11"/>
    </row>
    <row r="3" spans="1:15" ht="13.5" thickBot="1">
      <c r="A3" s="62" t="s">
        <v>804</v>
      </c>
      <c r="B3" s="64"/>
      <c r="C3" s="7"/>
      <c r="D3" s="6"/>
      <c r="E3" s="6"/>
      <c r="F3" s="7"/>
      <c r="G3" s="7"/>
      <c r="H3" s="7"/>
      <c r="I3" s="7"/>
      <c r="J3" s="8"/>
      <c r="K3" s="8"/>
      <c r="L3" s="7"/>
      <c r="M3" s="7"/>
      <c r="N3" s="7"/>
      <c r="O3" s="25"/>
    </row>
    <row r="4" spans="1:15" ht="26.25" thickBot="1">
      <c r="A4" s="38" t="s">
        <v>345</v>
      </c>
      <c r="B4" s="4" t="s">
        <v>346</v>
      </c>
      <c r="C4" s="3" t="str">
        <f>Household!C4</f>
        <v>YES</v>
      </c>
      <c r="D4" s="11" t="s">
        <v>737</v>
      </c>
      <c r="E4" s="11" t="s">
        <v>855</v>
      </c>
      <c r="F4" s="11" t="s">
        <v>912</v>
      </c>
      <c r="G4" s="11"/>
      <c r="H4" s="11" t="s">
        <v>344</v>
      </c>
      <c r="I4" s="11" t="s">
        <v>856</v>
      </c>
      <c r="J4" s="11"/>
      <c r="K4" s="11"/>
      <c r="L4" s="11">
        <v>0</v>
      </c>
      <c r="M4" s="11">
        <v>0</v>
      </c>
      <c r="N4" s="11">
        <f>12059-M4</f>
        <v>12059</v>
      </c>
      <c r="O4" s="11"/>
    </row>
    <row r="5" spans="1:15" ht="26.25" thickBot="1">
      <c r="A5" s="38" t="s">
        <v>805</v>
      </c>
      <c r="B5" s="4" t="s">
        <v>342</v>
      </c>
      <c r="C5" s="3" t="s">
        <v>343</v>
      </c>
      <c r="D5" s="11" t="s">
        <v>738</v>
      </c>
      <c r="E5" s="11"/>
      <c r="F5" s="11" t="s">
        <v>912</v>
      </c>
      <c r="G5" s="11"/>
      <c r="H5" s="11" t="s">
        <v>344</v>
      </c>
      <c r="I5" s="11" t="s">
        <v>295</v>
      </c>
      <c r="J5" s="11"/>
      <c r="K5" s="44" t="s">
        <v>211</v>
      </c>
      <c r="L5" s="11">
        <v>0</v>
      </c>
      <c r="M5" s="11">
        <v>0</v>
      </c>
      <c r="N5" s="11">
        <f>12059-M5</f>
        <v>12059</v>
      </c>
      <c r="O5" s="11"/>
    </row>
    <row r="6" spans="1:15" ht="102.75" thickBot="1">
      <c r="A6" s="38" t="s">
        <v>533</v>
      </c>
      <c r="B6" s="31" t="s">
        <v>534</v>
      </c>
      <c r="C6" s="3" t="s">
        <v>343</v>
      </c>
      <c r="D6" s="11" t="s">
        <v>907</v>
      </c>
      <c r="E6" s="21" t="s">
        <v>597</v>
      </c>
      <c r="F6" s="11" t="s">
        <v>912</v>
      </c>
      <c r="G6" s="11"/>
      <c r="H6" s="11" t="s">
        <v>344</v>
      </c>
      <c r="I6" s="11"/>
      <c r="J6" s="11" t="s">
        <v>624</v>
      </c>
      <c r="K6" s="11"/>
      <c r="L6" s="11">
        <v>0</v>
      </c>
      <c r="M6" s="11">
        <v>0</v>
      </c>
      <c r="N6" s="11">
        <f>12059-M6</f>
        <v>12059</v>
      </c>
      <c r="O6" s="11"/>
    </row>
    <row r="7" spans="1:15" ht="26.25" thickBot="1">
      <c r="A7" s="38" t="s">
        <v>535</v>
      </c>
      <c r="B7" s="31" t="s">
        <v>536</v>
      </c>
      <c r="C7" s="3" t="s">
        <v>343</v>
      </c>
      <c r="D7" s="11" t="s">
        <v>850</v>
      </c>
      <c r="E7" s="11"/>
      <c r="F7" s="11" t="s">
        <v>912</v>
      </c>
      <c r="G7" s="11"/>
      <c r="H7" s="11" t="s">
        <v>20</v>
      </c>
      <c r="I7" s="11" t="s">
        <v>21</v>
      </c>
      <c r="J7" s="11"/>
      <c r="K7" s="11"/>
      <c r="L7" s="11">
        <v>0</v>
      </c>
      <c r="M7" s="11">
        <v>0</v>
      </c>
      <c r="N7" s="11">
        <f>12059-M7</f>
        <v>12059</v>
      </c>
      <c r="O7" s="11"/>
    </row>
    <row r="8" spans="1:15" ht="26.25" thickBot="1">
      <c r="A8" s="38" t="s">
        <v>537</v>
      </c>
      <c r="B8" s="41" t="s">
        <v>367</v>
      </c>
      <c r="C8" s="3" t="s">
        <v>498</v>
      </c>
      <c r="D8" s="11"/>
      <c r="E8" s="11"/>
      <c r="F8" s="11"/>
      <c r="G8" s="11"/>
      <c r="H8" s="11"/>
      <c r="I8" s="11"/>
      <c r="J8" s="11" t="s">
        <v>598</v>
      </c>
      <c r="K8" s="11"/>
      <c r="L8" s="11"/>
      <c r="M8" s="11"/>
      <c r="N8" s="11"/>
      <c r="O8" s="25"/>
    </row>
    <row r="9" spans="1:15" ht="26.25" thickBot="1">
      <c r="A9" s="38" t="s">
        <v>538</v>
      </c>
      <c r="B9" s="41" t="s">
        <v>367</v>
      </c>
      <c r="C9" s="14" t="s">
        <v>498</v>
      </c>
      <c r="D9" s="15"/>
      <c r="E9" s="11"/>
      <c r="F9" s="15"/>
      <c r="G9" s="11"/>
      <c r="H9" s="15"/>
      <c r="I9" s="15"/>
      <c r="J9" s="15"/>
      <c r="K9" s="15"/>
      <c r="L9" s="15"/>
      <c r="M9" s="15"/>
      <c r="N9" s="15"/>
      <c r="O9" s="25"/>
    </row>
    <row r="10" spans="1:15" ht="51.75" thickBot="1">
      <c r="A10" s="62" t="s">
        <v>500</v>
      </c>
      <c r="B10" s="63"/>
      <c r="C10" s="7"/>
      <c r="D10" s="6"/>
      <c r="E10" s="19"/>
      <c r="F10" s="7"/>
      <c r="G10" s="7"/>
      <c r="H10" s="12"/>
      <c r="I10" s="12"/>
      <c r="J10" s="13"/>
      <c r="K10" s="52" t="s">
        <v>875</v>
      </c>
      <c r="L10" s="12"/>
      <c r="M10" s="12"/>
      <c r="N10" s="12"/>
      <c r="O10" s="25"/>
    </row>
    <row r="11" spans="1:15" ht="51.75" thickBot="1">
      <c r="A11" s="38" t="s">
        <v>539</v>
      </c>
      <c r="B11" s="31" t="s">
        <v>540</v>
      </c>
      <c r="C11" s="3" t="s">
        <v>343</v>
      </c>
      <c r="D11" s="11" t="s">
        <v>908</v>
      </c>
      <c r="E11" s="11" t="s">
        <v>867</v>
      </c>
      <c r="F11" s="11" t="s">
        <v>912</v>
      </c>
      <c r="G11" s="11" t="s">
        <v>904</v>
      </c>
      <c r="H11" s="11" t="s">
        <v>857</v>
      </c>
      <c r="I11" s="11" t="s">
        <v>858</v>
      </c>
      <c r="J11" s="11" t="s">
        <v>859</v>
      </c>
      <c r="K11" s="11" t="s">
        <v>349</v>
      </c>
      <c r="L11" s="11">
        <v>0</v>
      </c>
      <c r="M11" s="11">
        <v>0</v>
      </c>
      <c r="N11" s="11">
        <f>12059-M11</f>
        <v>12059</v>
      </c>
      <c r="O11" s="11"/>
    </row>
    <row r="12" spans="1:15" ht="26.25" thickBot="1">
      <c r="A12" s="38" t="s">
        <v>541</v>
      </c>
      <c r="B12" s="31" t="s">
        <v>542</v>
      </c>
      <c r="C12" s="3" t="s">
        <v>343</v>
      </c>
      <c r="D12" s="11" t="s">
        <v>542</v>
      </c>
      <c r="E12" s="11" t="s">
        <v>447</v>
      </c>
      <c r="F12" s="11" t="s">
        <v>912</v>
      </c>
      <c r="G12" s="11" t="s">
        <v>904</v>
      </c>
      <c r="H12" s="11" t="s">
        <v>896</v>
      </c>
      <c r="I12" s="11" t="s">
        <v>866</v>
      </c>
      <c r="J12" s="11"/>
      <c r="K12" s="11" t="s">
        <v>349</v>
      </c>
      <c r="L12" s="11">
        <v>0</v>
      </c>
      <c r="M12" s="11">
        <v>0</v>
      </c>
      <c r="N12" s="11">
        <f>12059-M12</f>
        <v>12059</v>
      </c>
      <c r="O12" s="11"/>
    </row>
    <row r="13" spans="1:15" ht="115.5" thickBot="1">
      <c r="A13" s="38" t="s">
        <v>547</v>
      </c>
      <c r="B13" s="31" t="s">
        <v>548</v>
      </c>
      <c r="C13" s="3" t="s">
        <v>343</v>
      </c>
      <c r="D13" s="11" t="s">
        <v>210</v>
      </c>
      <c r="E13" s="11" t="s">
        <v>433</v>
      </c>
      <c r="F13" s="11" t="s">
        <v>912</v>
      </c>
      <c r="G13" s="11" t="s">
        <v>904</v>
      </c>
      <c r="H13" s="11" t="s">
        <v>870</v>
      </c>
      <c r="I13" s="11" t="s">
        <v>872</v>
      </c>
      <c r="J13" s="11" t="s">
        <v>873</v>
      </c>
      <c r="K13" s="11"/>
      <c r="L13" s="11">
        <v>0</v>
      </c>
      <c r="M13" s="11">
        <v>0</v>
      </c>
      <c r="N13" s="11">
        <f>12059-M13</f>
        <v>12059</v>
      </c>
      <c r="O13" s="11"/>
    </row>
    <row r="14" spans="1:15" ht="179.25" thickBot="1">
      <c r="A14" s="38" t="s">
        <v>549</v>
      </c>
      <c r="B14" s="31" t="s">
        <v>550</v>
      </c>
      <c r="C14" s="3" t="s">
        <v>343</v>
      </c>
      <c r="D14" s="11" t="s">
        <v>909</v>
      </c>
      <c r="E14" s="11" t="s">
        <v>448</v>
      </c>
      <c r="F14" s="11" t="s">
        <v>912</v>
      </c>
      <c r="G14" s="11" t="s">
        <v>904</v>
      </c>
      <c r="H14" s="11" t="s">
        <v>869</v>
      </c>
      <c r="I14" s="11" t="s">
        <v>868</v>
      </c>
      <c r="J14" s="11"/>
      <c r="K14" s="11" t="s">
        <v>871</v>
      </c>
      <c r="L14" s="11">
        <v>0</v>
      </c>
      <c r="M14" s="11">
        <v>0</v>
      </c>
      <c r="N14" s="11">
        <f>12059-M14</f>
        <v>12059</v>
      </c>
      <c r="O14" s="11"/>
    </row>
    <row r="15" spans="1:15" ht="77.25" thickBot="1">
      <c r="A15" s="38" t="s">
        <v>543</v>
      </c>
      <c r="B15" s="31" t="s">
        <v>544</v>
      </c>
      <c r="C15" s="3" t="s">
        <v>343</v>
      </c>
      <c r="D15" s="11" t="s">
        <v>212</v>
      </c>
      <c r="E15" s="11" t="s">
        <v>877</v>
      </c>
      <c r="F15" s="11" t="s">
        <v>874</v>
      </c>
      <c r="G15" s="11" t="s">
        <v>904</v>
      </c>
      <c r="H15" s="11" t="s">
        <v>870</v>
      </c>
      <c r="I15" s="11" t="s">
        <v>878</v>
      </c>
      <c r="J15" s="11"/>
      <c r="K15" s="11" t="s">
        <v>876</v>
      </c>
      <c r="L15" s="11">
        <v>488</v>
      </c>
      <c r="M15" s="11">
        <v>0</v>
      </c>
      <c r="N15" s="11">
        <f aca="true" t="shared" si="0" ref="N15:N28">12059-M15</f>
        <v>12059</v>
      </c>
      <c r="O15" s="11"/>
    </row>
    <row r="16" spans="1:15" ht="128.25" thickBot="1">
      <c r="A16" s="38" t="s">
        <v>545</v>
      </c>
      <c r="B16" s="42" t="s">
        <v>546</v>
      </c>
      <c r="C16" s="3" t="s">
        <v>343</v>
      </c>
      <c r="D16" s="11" t="s">
        <v>649</v>
      </c>
      <c r="E16" s="11" t="s">
        <v>650</v>
      </c>
      <c r="F16" s="11" t="s">
        <v>874</v>
      </c>
      <c r="G16" s="11" t="s">
        <v>904</v>
      </c>
      <c r="H16" s="11" t="s">
        <v>647</v>
      </c>
      <c r="I16" s="11" t="s">
        <v>10</v>
      </c>
      <c r="J16" s="11" t="s">
        <v>889</v>
      </c>
      <c r="K16" s="11" t="s">
        <v>14</v>
      </c>
      <c r="L16" s="11">
        <v>720</v>
      </c>
      <c r="M16" s="11">
        <v>0</v>
      </c>
      <c r="N16" s="11">
        <f t="shared" si="0"/>
        <v>12059</v>
      </c>
      <c r="O16" s="11"/>
    </row>
    <row r="17" spans="1:15" ht="153.75" thickBot="1">
      <c r="A17" s="38" t="s">
        <v>551</v>
      </c>
      <c r="B17" s="31" t="s">
        <v>245</v>
      </c>
      <c r="C17" s="3" t="s">
        <v>343</v>
      </c>
      <c r="D17" s="11" t="s">
        <v>472</v>
      </c>
      <c r="E17" s="11" t="s">
        <v>648</v>
      </c>
      <c r="F17" s="11" t="s">
        <v>874</v>
      </c>
      <c r="G17" s="11" t="s">
        <v>904</v>
      </c>
      <c r="H17" s="11" t="s">
        <v>647</v>
      </c>
      <c r="I17" s="11" t="s">
        <v>651</v>
      </c>
      <c r="J17" s="11"/>
      <c r="K17" s="11" t="s">
        <v>13</v>
      </c>
      <c r="L17" s="11">
        <v>720</v>
      </c>
      <c r="M17" s="11"/>
      <c r="N17" s="11">
        <f t="shared" si="0"/>
        <v>12059</v>
      </c>
      <c r="O17" s="44"/>
    </row>
    <row r="18" spans="1:15" ht="321.75" customHeight="1" thickBot="1">
      <c r="A18" s="38" t="s">
        <v>552</v>
      </c>
      <c r="B18" s="31" t="s">
        <v>246</v>
      </c>
      <c r="C18" s="3" t="s">
        <v>343</v>
      </c>
      <c r="D18" s="11" t="s">
        <v>895</v>
      </c>
      <c r="E18" s="11" t="s">
        <v>83</v>
      </c>
      <c r="F18" s="11" t="s">
        <v>874</v>
      </c>
      <c r="G18" s="11" t="s">
        <v>904</v>
      </c>
      <c r="H18" s="11" t="s">
        <v>647</v>
      </c>
      <c r="I18" s="11" t="s">
        <v>127</v>
      </c>
      <c r="J18" s="11" t="s">
        <v>595</v>
      </c>
      <c r="K18" s="11" t="s">
        <v>15</v>
      </c>
      <c r="L18" s="11">
        <v>491</v>
      </c>
      <c r="M18" s="11">
        <v>0</v>
      </c>
      <c r="N18" s="11">
        <f t="shared" si="0"/>
        <v>12059</v>
      </c>
      <c r="O18" s="44"/>
    </row>
    <row r="19" spans="1:15" ht="141" thickBot="1">
      <c r="A19" s="38" t="s">
        <v>561</v>
      </c>
      <c r="B19" s="31" t="s">
        <v>562</v>
      </c>
      <c r="C19" s="3" t="s">
        <v>343</v>
      </c>
      <c r="D19" s="11" t="s">
        <v>436</v>
      </c>
      <c r="E19" s="11" t="s">
        <v>82</v>
      </c>
      <c r="F19" s="11" t="s">
        <v>874</v>
      </c>
      <c r="G19" s="11" t="s">
        <v>435</v>
      </c>
      <c r="H19" s="11" t="s">
        <v>870</v>
      </c>
      <c r="I19" s="11" t="s">
        <v>84</v>
      </c>
      <c r="J19" s="11" t="s">
        <v>839</v>
      </c>
      <c r="K19" s="11"/>
      <c r="L19" s="11">
        <v>491</v>
      </c>
      <c r="M19" s="11">
        <v>0</v>
      </c>
      <c r="N19" s="11">
        <f t="shared" si="0"/>
        <v>12059</v>
      </c>
      <c r="O19" s="11"/>
    </row>
    <row r="20" spans="1:15" ht="77.25" thickBot="1">
      <c r="A20" s="38" t="s">
        <v>563</v>
      </c>
      <c r="B20" s="42" t="s">
        <v>564</v>
      </c>
      <c r="C20" s="3" t="s">
        <v>343</v>
      </c>
      <c r="D20" s="11" t="s">
        <v>910</v>
      </c>
      <c r="E20" s="11" t="s">
        <v>85</v>
      </c>
      <c r="F20" s="11" t="s">
        <v>298</v>
      </c>
      <c r="G20" s="11" t="s">
        <v>437</v>
      </c>
      <c r="H20" s="11" t="s">
        <v>870</v>
      </c>
      <c r="I20" s="11" t="s">
        <v>86</v>
      </c>
      <c r="J20" s="44"/>
      <c r="K20" s="11"/>
      <c r="L20" s="11">
        <v>9337</v>
      </c>
      <c r="M20" s="15">
        <v>0</v>
      </c>
      <c r="N20" s="11">
        <f t="shared" si="0"/>
        <v>12059</v>
      </c>
      <c r="O20" s="11"/>
    </row>
    <row r="21" spans="1:15" ht="128.25" thickBot="1">
      <c r="A21" s="38" t="s">
        <v>553</v>
      </c>
      <c r="B21" s="31" t="s">
        <v>554</v>
      </c>
      <c r="C21" s="3" t="s">
        <v>343</v>
      </c>
      <c r="D21" s="11" t="s">
        <v>166</v>
      </c>
      <c r="E21" s="11" t="s">
        <v>87</v>
      </c>
      <c r="F21" s="11" t="s">
        <v>299</v>
      </c>
      <c r="G21" s="11" t="s">
        <v>435</v>
      </c>
      <c r="H21" s="11" t="s">
        <v>647</v>
      </c>
      <c r="I21" s="11" t="s">
        <v>41</v>
      </c>
      <c r="J21" s="11" t="s">
        <v>594</v>
      </c>
      <c r="K21" s="11" t="s">
        <v>89</v>
      </c>
      <c r="L21" s="11">
        <v>7178</v>
      </c>
      <c r="M21" s="11">
        <v>0</v>
      </c>
      <c r="N21" s="11">
        <f t="shared" si="0"/>
        <v>12059</v>
      </c>
      <c r="O21" s="11"/>
    </row>
    <row r="22" spans="1:15" ht="128.25" thickBot="1">
      <c r="A22" s="38" t="s">
        <v>555</v>
      </c>
      <c r="B22" s="31" t="s">
        <v>556</v>
      </c>
      <c r="C22" s="3" t="s">
        <v>343</v>
      </c>
      <c r="D22" s="11" t="s">
        <v>438</v>
      </c>
      <c r="E22" s="11" t="s">
        <v>88</v>
      </c>
      <c r="F22" s="11" t="s">
        <v>299</v>
      </c>
      <c r="G22" s="11" t="s">
        <v>435</v>
      </c>
      <c r="H22" s="11" t="s">
        <v>647</v>
      </c>
      <c r="I22" s="11" t="s">
        <v>35</v>
      </c>
      <c r="J22" s="11"/>
      <c r="K22" s="11" t="s">
        <v>89</v>
      </c>
      <c r="L22" s="11">
        <v>7206</v>
      </c>
      <c r="M22" s="11"/>
      <c r="N22" s="11">
        <f t="shared" si="0"/>
        <v>12059</v>
      </c>
      <c r="O22" s="11"/>
    </row>
    <row r="23" spans="1:15" ht="219" customHeight="1" thickBot="1">
      <c r="A23" s="38" t="s">
        <v>557</v>
      </c>
      <c r="B23" s="31" t="s">
        <v>558</v>
      </c>
      <c r="C23" s="3" t="s">
        <v>343</v>
      </c>
      <c r="D23" s="11" t="s">
        <v>911</v>
      </c>
      <c r="E23" s="11" t="s">
        <v>44</v>
      </c>
      <c r="F23" s="11" t="s">
        <v>300</v>
      </c>
      <c r="G23" s="11" t="s">
        <v>437</v>
      </c>
      <c r="H23" s="11" t="s">
        <v>647</v>
      </c>
      <c r="I23" s="11" t="s">
        <v>33</v>
      </c>
      <c r="J23" s="11" t="s">
        <v>596</v>
      </c>
      <c r="K23" s="11" t="s">
        <v>89</v>
      </c>
      <c r="L23" s="11">
        <v>7293</v>
      </c>
      <c r="M23" s="11">
        <v>0</v>
      </c>
      <c r="N23" s="11">
        <f t="shared" si="0"/>
        <v>12059</v>
      </c>
      <c r="O23" s="11"/>
    </row>
    <row r="24" spans="1:15" ht="115.5" thickBot="1">
      <c r="A24" s="38" t="s">
        <v>571</v>
      </c>
      <c r="B24" s="31" t="s">
        <v>572</v>
      </c>
      <c r="C24" s="3" t="s">
        <v>343</v>
      </c>
      <c r="D24" s="11" t="s">
        <v>440</v>
      </c>
      <c r="E24" s="11"/>
      <c r="F24" s="11" t="s">
        <v>492</v>
      </c>
      <c r="G24" s="11" t="s">
        <v>439</v>
      </c>
      <c r="H24" s="11" t="s">
        <v>870</v>
      </c>
      <c r="I24" s="11" t="s">
        <v>90</v>
      </c>
      <c r="J24" s="11" t="s">
        <v>91</v>
      </c>
      <c r="K24" s="11"/>
      <c r="L24" s="11">
        <v>6906</v>
      </c>
      <c r="M24" s="11"/>
      <c r="N24" s="11"/>
      <c r="O24" s="11"/>
    </row>
    <row r="25" spans="1:15" ht="153.75" thickBot="1">
      <c r="A25" s="38" t="s">
        <v>565</v>
      </c>
      <c r="B25" s="31" t="s">
        <v>566</v>
      </c>
      <c r="C25" s="3" t="s">
        <v>343</v>
      </c>
      <c r="D25" s="11" t="s">
        <v>120</v>
      </c>
      <c r="E25" s="11"/>
      <c r="F25" s="11" t="s">
        <v>714</v>
      </c>
      <c r="G25" s="11" t="s">
        <v>94</v>
      </c>
      <c r="H25" s="11" t="s">
        <v>870</v>
      </c>
      <c r="I25" s="11" t="s">
        <v>92</v>
      </c>
      <c r="J25" s="11" t="s">
        <v>97</v>
      </c>
      <c r="K25" s="11" t="s">
        <v>98</v>
      </c>
      <c r="L25" s="11">
        <v>7760</v>
      </c>
      <c r="M25" s="11"/>
      <c r="N25" s="11"/>
      <c r="O25" s="11"/>
    </row>
    <row r="26" spans="1:15" ht="166.5" thickBot="1">
      <c r="A26" s="38" t="s">
        <v>567</v>
      </c>
      <c r="B26" s="31" t="s">
        <v>568</v>
      </c>
      <c r="C26" s="3" t="s">
        <v>343</v>
      </c>
      <c r="D26" s="11" t="s">
        <v>119</v>
      </c>
      <c r="E26" s="11"/>
      <c r="F26" s="11" t="s">
        <v>713</v>
      </c>
      <c r="G26" s="11" t="s">
        <v>94</v>
      </c>
      <c r="H26" s="11" t="s">
        <v>870</v>
      </c>
      <c r="I26" s="11" t="s">
        <v>93</v>
      </c>
      <c r="J26" s="11" t="s">
        <v>96</v>
      </c>
      <c r="K26" s="11" t="s">
        <v>98</v>
      </c>
      <c r="L26" s="11">
        <v>11590</v>
      </c>
      <c r="M26" s="11"/>
      <c r="N26" s="11"/>
      <c r="O26" s="11"/>
    </row>
    <row r="27" spans="1:15" ht="51.75" thickBot="1">
      <c r="A27" s="38" t="s">
        <v>569</v>
      </c>
      <c r="B27" s="31" t="s">
        <v>570</v>
      </c>
      <c r="C27" s="3" t="s">
        <v>343</v>
      </c>
      <c r="D27" s="11" t="s">
        <v>118</v>
      </c>
      <c r="E27" s="11"/>
      <c r="F27" s="11" t="s">
        <v>874</v>
      </c>
      <c r="G27" s="11" t="s">
        <v>94</v>
      </c>
      <c r="H27" s="11" t="s">
        <v>870</v>
      </c>
      <c r="I27" s="11" t="s">
        <v>95</v>
      </c>
      <c r="J27" s="11" t="s">
        <v>697</v>
      </c>
      <c r="K27" s="11"/>
      <c r="L27" s="11">
        <v>11095</v>
      </c>
      <c r="M27" s="11"/>
      <c r="N27" s="11"/>
      <c r="O27" s="11"/>
    </row>
    <row r="28" spans="1:15" ht="39" thickBot="1">
      <c r="A28" s="38" t="s">
        <v>559</v>
      </c>
      <c r="B28" s="31" t="s">
        <v>560</v>
      </c>
      <c r="C28" s="3" t="s">
        <v>343</v>
      </c>
      <c r="D28" s="11" t="s">
        <v>482</v>
      </c>
      <c r="E28" s="11" t="s">
        <v>117</v>
      </c>
      <c r="F28" s="11" t="s">
        <v>874</v>
      </c>
      <c r="G28" s="11" t="s">
        <v>437</v>
      </c>
      <c r="H28" s="11" t="s">
        <v>870</v>
      </c>
      <c r="I28" s="11" t="s">
        <v>116</v>
      </c>
      <c r="J28" s="11" t="s">
        <v>897</v>
      </c>
      <c r="K28" s="11"/>
      <c r="L28" s="11">
        <v>768</v>
      </c>
      <c r="M28" s="11">
        <v>0</v>
      </c>
      <c r="N28" s="11">
        <f t="shared" si="0"/>
        <v>12059</v>
      </c>
      <c r="O28" s="11"/>
    </row>
    <row r="29" spans="1:15" ht="51.75" thickBot="1">
      <c r="A29" s="62" t="s">
        <v>465</v>
      </c>
      <c r="B29" s="63"/>
      <c r="C29" s="7"/>
      <c r="D29" s="6"/>
      <c r="E29" s="11"/>
      <c r="F29" s="7"/>
      <c r="G29" s="7"/>
      <c r="H29" s="12"/>
      <c r="I29" s="12"/>
      <c r="J29" s="11"/>
      <c r="K29" s="11" t="s">
        <v>293</v>
      </c>
      <c r="L29" s="12"/>
      <c r="M29" s="12"/>
      <c r="N29" s="12"/>
      <c r="O29" s="11"/>
    </row>
    <row r="30" spans="1:15" ht="51.75" thickBot="1">
      <c r="A30" s="38" t="s">
        <v>575</v>
      </c>
      <c r="B30" s="31" t="s">
        <v>576</v>
      </c>
      <c r="C30" s="3" t="s">
        <v>498</v>
      </c>
      <c r="D30" s="11"/>
      <c r="E30" s="11"/>
      <c r="F30" s="11"/>
      <c r="G30" s="11"/>
      <c r="H30" s="11"/>
      <c r="I30" s="11"/>
      <c r="J30" s="11" t="s">
        <v>898</v>
      </c>
      <c r="K30" s="11"/>
      <c r="L30" s="11"/>
      <c r="M30" s="11"/>
      <c r="N30" s="11"/>
      <c r="O30" s="11"/>
    </row>
    <row r="31" spans="1:15" ht="281.25" thickBot="1">
      <c r="A31" s="38" t="s">
        <v>577</v>
      </c>
      <c r="B31" s="31" t="s">
        <v>578</v>
      </c>
      <c r="C31" s="3" t="s">
        <v>343</v>
      </c>
      <c r="D31" s="11" t="s">
        <v>820</v>
      </c>
      <c r="E31" s="11"/>
      <c r="F31" s="11" t="s">
        <v>874</v>
      </c>
      <c r="G31" s="11" t="s">
        <v>58</v>
      </c>
      <c r="H31" s="11" t="s">
        <v>870</v>
      </c>
      <c r="I31" s="11" t="s">
        <v>78</v>
      </c>
      <c r="J31" s="11" t="s">
        <v>840</v>
      </c>
      <c r="K31" s="11" t="s">
        <v>7</v>
      </c>
      <c r="L31" s="11">
        <v>36</v>
      </c>
      <c r="M31" s="11"/>
      <c r="N31" s="11"/>
      <c r="O31" s="59" t="s">
        <v>225</v>
      </c>
    </row>
    <row r="32" spans="1:15" ht="102.75" thickBot="1">
      <c r="A32" s="38" t="s">
        <v>573</v>
      </c>
      <c r="B32" s="31" t="s">
        <v>574</v>
      </c>
      <c r="C32" s="3" t="s">
        <v>343</v>
      </c>
      <c r="D32" s="11" t="s">
        <v>899</v>
      </c>
      <c r="E32" s="11"/>
      <c r="F32" s="11" t="s">
        <v>874</v>
      </c>
      <c r="G32" s="11" t="s">
        <v>59</v>
      </c>
      <c r="H32" s="11" t="s">
        <v>870</v>
      </c>
      <c r="I32" s="11" t="s">
        <v>824</v>
      </c>
      <c r="J32" s="11" t="s">
        <v>4</v>
      </c>
      <c r="K32" s="11"/>
      <c r="L32" s="11">
        <v>36</v>
      </c>
      <c r="M32" s="11"/>
      <c r="N32" s="11"/>
      <c r="O32" s="11"/>
    </row>
    <row r="33" spans="1:15" ht="26.25" thickBot="1">
      <c r="A33" s="38" t="s">
        <v>605</v>
      </c>
      <c r="B33" s="31" t="s">
        <v>728</v>
      </c>
      <c r="C33" s="3" t="s">
        <v>498</v>
      </c>
      <c r="D33" s="11"/>
      <c r="E33" s="11"/>
      <c r="F33" s="11"/>
      <c r="G33" s="11"/>
      <c r="H33" s="11"/>
      <c r="I33" s="11"/>
      <c r="J33" s="11" t="s">
        <v>627</v>
      </c>
      <c r="K33" s="11" t="s">
        <v>627</v>
      </c>
      <c r="L33" s="11"/>
      <c r="M33" s="11"/>
      <c r="N33" s="11"/>
      <c r="O33" s="11"/>
    </row>
    <row r="34" spans="1:15" ht="39" thickBot="1">
      <c r="A34" s="38" t="s">
        <v>725</v>
      </c>
      <c r="B34" s="31" t="s">
        <v>726</v>
      </c>
      <c r="C34" s="3" t="s">
        <v>498</v>
      </c>
      <c r="D34" s="11"/>
      <c r="E34" s="11"/>
      <c r="F34" s="11"/>
      <c r="G34" s="11"/>
      <c r="H34" s="11"/>
      <c r="I34" s="27"/>
      <c r="J34" s="11" t="s">
        <v>73</v>
      </c>
      <c r="K34" s="11"/>
      <c r="L34" s="11"/>
      <c r="M34" s="11"/>
      <c r="N34" s="11"/>
      <c r="O34" s="59" t="s">
        <v>829</v>
      </c>
    </row>
    <row r="35" spans="1:15" ht="13.5" thickBot="1">
      <c r="A35" s="38" t="s">
        <v>606</v>
      </c>
      <c r="B35" s="31" t="s">
        <v>636</v>
      </c>
      <c r="C35" s="3" t="s">
        <v>498</v>
      </c>
      <c r="D35" s="11"/>
      <c r="E35" s="11"/>
      <c r="F35" s="11"/>
      <c r="G35" s="11"/>
      <c r="H35" s="11"/>
      <c r="I35" s="11"/>
      <c r="J35" s="11" t="s">
        <v>627</v>
      </c>
      <c r="K35" s="11"/>
      <c r="L35" s="11"/>
      <c r="M35" s="11"/>
      <c r="N35" s="11"/>
      <c r="O35" s="11"/>
    </row>
    <row r="36" spans="1:15" ht="26.25" thickBot="1">
      <c r="A36" s="38" t="s">
        <v>607</v>
      </c>
      <c r="B36" s="31" t="s">
        <v>608</v>
      </c>
      <c r="C36" s="3" t="s">
        <v>498</v>
      </c>
      <c r="D36" s="11"/>
      <c r="E36" s="11"/>
      <c r="F36" s="11"/>
      <c r="G36" s="11"/>
      <c r="H36" s="11"/>
      <c r="I36" s="11"/>
      <c r="J36" s="11" t="s">
        <v>627</v>
      </c>
      <c r="K36" s="11"/>
      <c r="L36" s="11"/>
      <c r="M36" s="11"/>
      <c r="N36" s="11"/>
      <c r="O36" s="11"/>
    </row>
    <row r="37" spans="1:15" ht="39" thickBot="1">
      <c r="A37" s="38" t="s">
        <v>604</v>
      </c>
      <c r="B37" s="31" t="s">
        <v>727</v>
      </c>
      <c r="C37" s="3" t="s">
        <v>498</v>
      </c>
      <c r="D37" s="11"/>
      <c r="E37" s="11"/>
      <c r="F37" s="11"/>
      <c r="G37" s="11"/>
      <c r="H37" s="11"/>
      <c r="I37" s="11"/>
      <c r="J37" s="11" t="s">
        <v>627</v>
      </c>
      <c r="K37" s="11"/>
      <c r="L37" s="11"/>
      <c r="M37" s="11"/>
      <c r="N37" s="11"/>
      <c r="O37" s="11"/>
    </row>
    <row r="38" spans="1:15" ht="192" thickBot="1">
      <c r="A38" s="38" t="s">
        <v>581</v>
      </c>
      <c r="B38" s="31" t="s">
        <v>599</v>
      </c>
      <c r="C38" s="3" t="s">
        <v>343</v>
      </c>
      <c r="D38" s="11" t="s">
        <v>586</v>
      </c>
      <c r="E38" s="11"/>
      <c r="F38" s="11" t="s">
        <v>874</v>
      </c>
      <c r="G38" s="11" t="s">
        <v>58</v>
      </c>
      <c r="H38" s="11" t="s">
        <v>870</v>
      </c>
      <c r="I38" s="27" t="s">
        <v>64</v>
      </c>
      <c r="J38" s="11" t="s">
        <v>818</v>
      </c>
      <c r="K38" s="27" t="s">
        <v>787</v>
      </c>
      <c r="L38" s="11">
        <v>8</v>
      </c>
      <c r="M38" s="11"/>
      <c r="N38" s="11"/>
      <c r="O38" s="59" t="s">
        <v>225</v>
      </c>
    </row>
    <row r="39" spans="1:15" ht="26.25" thickBot="1">
      <c r="A39" s="38" t="s">
        <v>151</v>
      </c>
      <c r="B39" s="31" t="s">
        <v>153</v>
      </c>
      <c r="C39" s="3" t="s">
        <v>498</v>
      </c>
      <c r="D39" s="11"/>
      <c r="E39" s="11"/>
      <c r="F39" s="11"/>
      <c r="G39" s="11"/>
      <c r="H39" s="11"/>
      <c r="I39" s="27"/>
      <c r="J39" s="11" t="s">
        <v>73</v>
      </c>
      <c r="K39" s="11"/>
      <c r="L39" s="11"/>
      <c r="M39" s="11"/>
      <c r="N39" s="11"/>
      <c r="O39" s="11"/>
    </row>
    <row r="40" spans="1:15" ht="39" thickBot="1">
      <c r="A40" s="38" t="s">
        <v>152</v>
      </c>
      <c r="B40" s="31" t="s">
        <v>156</v>
      </c>
      <c r="C40" s="3" t="s">
        <v>498</v>
      </c>
      <c r="D40" s="11"/>
      <c r="E40" s="11"/>
      <c r="F40" s="11"/>
      <c r="G40" s="11"/>
      <c r="H40" s="11"/>
      <c r="I40" s="27"/>
      <c r="J40" s="11" t="s">
        <v>73</v>
      </c>
      <c r="K40" s="11"/>
      <c r="L40" s="11"/>
      <c r="M40" s="11"/>
      <c r="N40" s="11"/>
      <c r="O40" s="11"/>
    </row>
    <row r="41" spans="1:15" ht="26.25" thickBot="1">
      <c r="A41" s="38" t="s">
        <v>154</v>
      </c>
      <c r="B41" s="31" t="s">
        <v>155</v>
      </c>
      <c r="C41" s="3" t="s">
        <v>498</v>
      </c>
      <c r="D41" s="11"/>
      <c r="E41" s="11"/>
      <c r="F41" s="11"/>
      <c r="G41" s="11"/>
      <c r="H41" s="11"/>
      <c r="I41" s="27"/>
      <c r="J41" s="11" t="s">
        <v>73</v>
      </c>
      <c r="K41" s="11"/>
      <c r="L41" s="11"/>
      <c r="M41" s="11"/>
      <c r="N41" s="11"/>
      <c r="O41" s="11"/>
    </row>
    <row r="42" spans="1:15" ht="26.25" thickBot="1">
      <c r="A42" s="38" t="s">
        <v>157</v>
      </c>
      <c r="B42" s="31" t="s">
        <v>158</v>
      </c>
      <c r="C42" s="3" t="s">
        <v>498</v>
      </c>
      <c r="D42" s="11"/>
      <c r="E42" s="11"/>
      <c r="F42" s="11"/>
      <c r="G42" s="11"/>
      <c r="H42" s="11"/>
      <c r="I42" s="27"/>
      <c r="J42" s="11" t="s">
        <v>73</v>
      </c>
      <c r="K42" s="11"/>
      <c r="L42" s="11"/>
      <c r="M42" s="11"/>
      <c r="N42" s="11"/>
      <c r="O42" s="11"/>
    </row>
    <row r="43" spans="1:15" ht="26.25" thickBot="1">
      <c r="A43" s="38" t="s">
        <v>159</v>
      </c>
      <c r="B43" s="31" t="s">
        <v>160</v>
      </c>
      <c r="C43" s="3" t="s">
        <v>498</v>
      </c>
      <c r="D43" s="11"/>
      <c r="E43" s="11"/>
      <c r="F43" s="11"/>
      <c r="G43" s="11"/>
      <c r="H43" s="11"/>
      <c r="I43" s="27"/>
      <c r="J43" s="11" t="s">
        <v>73</v>
      </c>
      <c r="K43" s="11"/>
      <c r="L43" s="11"/>
      <c r="M43" s="11"/>
      <c r="N43" s="11"/>
      <c r="O43" s="11"/>
    </row>
    <row r="44" spans="1:15" ht="217.5" thickBot="1">
      <c r="A44" s="38" t="s">
        <v>579</v>
      </c>
      <c r="B44" s="31" t="s">
        <v>580</v>
      </c>
      <c r="C44" s="3" t="s">
        <v>343</v>
      </c>
      <c r="D44" s="11" t="s">
        <v>834</v>
      </c>
      <c r="E44" s="11"/>
      <c r="F44" s="11" t="s">
        <v>874</v>
      </c>
      <c r="G44" s="11" t="s">
        <v>58</v>
      </c>
      <c r="H44" s="11" t="s">
        <v>870</v>
      </c>
      <c r="I44" s="27" t="s">
        <v>8</v>
      </c>
      <c r="J44" s="52" t="s">
        <v>9</v>
      </c>
      <c r="K44" s="27"/>
      <c r="L44" s="11">
        <v>0</v>
      </c>
      <c r="M44" s="11"/>
      <c r="N44" s="11"/>
      <c r="O44" s="59" t="s">
        <v>225</v>
      </c>
    </row>
    <row r="45" spans="1:15" ht="39" thickBot="1">
      <c r="A45" s="38" t="s">
        <v>717</v>
      </c>
      <c r="B45" s="31" t="s">
        <v>721</v>
      </c>
      <c r="C45" s="3" t="s">
        <v>498</v>
      </c>
      <c r="D45" s="11"/>
      <c r="E45" s="11"/>
      <c r="F45" s="11"/>
      <c r="G45" s="11"/>
      <c r="H45" s="11"/>
      <c r="I45" s="27"/>
      <c r="J45" s="11" t="s">
        <v>73</v>
      </c>
      <c r="K45" s="11"/>
      <c r="L45" s="11"/>
      <c r="M45" s="11"/>
      <c r="N45" s="11"/>
      <c r="O45" s="11"/>
    </row>
    <row r="46" spans="1:15" ht="26.25" thickBot="1">
      <c r="A46" s="38" t="s">
        <v>718</v>
      </c>
      <c r="B46" s="31" t="s">
        <v>722</v>
      </c>
      <c r="C46" s="3" t="s">
        <v>498</v>
      </c>
      <c r="D46" s="11"/>
      <c r="E46" s="11"/>
      <c r="F46" s="11"/>
      <c r="G46" s="11"/>
      <c r="H46" s="11"/>
      <c r="I46" s="27"/>
      <c r="J46" s="11" t="s">
        <v>73</v>
      </c>
      <c r="K46" s="11"/>
      <c r="L46" s="11"/>
      <c r="M46" s="11"/>
      <c r="N46" s="11"/>
      <c r="O46" s="11"/>
    </row>
    <row r="47" spans="1:15" ht="26.25" thickBot="1">
      <c r="A47" s="38" t="s">
        <v>719</v>
      </c>
      <c r="B47" s="31" t="s">
        <v>723</v>
      </c>
      <c r="C47" s="3" t="s">
        <v>498</v>
      </c>
      <c r="D47" s="11"/>
      <c r="E47" s="11"/>
      <c r="F47" s="11"/>
      <c r="G47" s="11"/>
      <c r="H47" s="11"/>
      <c r="I47" s="27"/>
      <c r="J47" s="11" t="s">
        <v>73</v>
      </c>
      <c r="K47" s="11"/>
      <c r="L47" s="11"/>
      <c r="M47" s="11"/>
      <c r="N47" s="11"/>
      <c r="O47" s="11"/>
    </row>
    <row r="48" spans="1:15" ht="39" thickBot="1">
      <c r="A48" s="38" t="s">
        <v>720</v>
      </c>
      <c r="B48" s="31" t="s">
        <v>724</v>
      </c>
      <c r="C48" s="3" t="s">
        <v>498</v>
      </c>
      <c r="D48" s="11"/>
      <c r="E48" s="11"/>
      <c r="F48" s="11"/>
      <c r="G48" s="11"/>
      <c r="H48" s="11"/>
      <c r="I48" s="27"/>
      <c r="J48" s="11" t="s">
        <v>73</v>
      </c>
      <c r="K48" s="11"/>
      <c r="L48" s="11"/>
      <c r="M48" s="11"/>
      <c r="N48" s="11"/>
      <c r="O48" s="11"/>
    </row>
    <row r="49" spans="1:15" ht="258" customHeight="1" thickBot="1">
      <c r="A49" s="38" t="s">
        <v>600</v>
      </c>
      <c r="B49" s="31" t="s">
        <v>601</v>
      </c>
      <c r="C49" s="3" t="s">
        <v>343</v>
      </c>
      <c r="D49" s="11" t="s">
        <v>588</v>
      </c>
      <c r="E49" s="11"/>
      <c r="F49" s="11" t="s">
        <v>874</v>
      </c>
      <c r="G49" s="11" t="s">
        <v>58</v>
      </c>
      <c r="H49" s="11" t="s">
        <v>870</v>
      </c>
      <c r="I49" s="27" t="s">
        <v>66</v>
      </c>
      <c r="J49" s="11" t="s">
        <v>67</v>
      </c>
      <c r="K49" s="11" t="s">
        <v>891</v>
      </c>
      <c r="L49" s="11">
        <v>1</v>
      </c>
      <c r="M49" s="11"/>
      <c r="N49" s="11"/>
      <c r="O49" s="59" t="s">
        <v>835</v>
      </c>
    </row>
    <row r="50" spans="1:15" ht="26.25" thickBot="1">
      <c r="A50" s="38" t="s">
        <v>161</v>
      </c>
      <c r="B50" s="31" t="s">
        <v>164</v>
      </c>
      <c r="C50" s="3" t="s">
        <v>498</v>
      </c>
      <c r="D50" s="11"/>
      <c r="E50" s="11"/>
      <c r="F50" s="11"/>
      <c r="G50" s="11"/>
      <c r="H50" s="11"/>
      <c r="I50" s="27"/>
      <c r="J50" s="11" t="s">
        <v>73</v>
      </c>
      <c r="K50" s="11"/>
      <c r="L50" s="11"/>
      <c r="M50" s="11"/>
      <c r="N50" s="11"/>
      <c r="O50" s="59"/>
    </row>
    <row r="51" spans="1:15" ht="26.25" thickBot="1">
      <c r="A51" s="38" t="s">
        <v>162</v>
      </c>
      <c r="B51" s="31" t="s">
        <v>165</v>
      </c>
      <c r="C51" s="3" t="s">
        <v>498</v>
      </c>
      <c r="D51" s="11"/>
      <c r="E51" s="11"/>
      <c r="F51" s="11"/>
      <c r="G51" s="11"/>
      <c r="H51" s="11"/>
      <c r="I51" s="27"/>
      <c r="J51" s="11" t="s">
        <v>73</v>
      </c>
      <c r="K51" s="11"/>
      <c r="L51" s="11"/>
      <c r="M51" s="11"/>
      <c r="N51" s="11"/>
      <c r="O51" s="11"/>
    </row>
    <row r="52" spans="1:15" ht="108" customHeight="1" thickBot="1">
      <c r="A52" s="38" t="s">
        <v>163</v>
      </c>
      <c r="B52" s="31" t="s">
        <v>716</v>
      </c>
      <c r="C52" s="3" t="s">
        <v>498</v>
      </c>
      <c r="D52" s="11"/>
      <c r="E52" s="11"/>
      <c r="F52" s="11"/>
      <c r="G52" s="11"/>
      <c r="H52" s="11"/>
      <c r="I52" s="27"/>
      <c r="J52" s="11" t="s">
        <v>73</v>
      </c>
      <c r="K52" s="11"/>
      <c r="L52" s="11"/>
      <c r="M52" s="11"/>
      <c r="N52" s="11"/>
      <c r="O52" s="59"/>
    </row>
    <row r="53" spans="1:15" ht="26.25" thickBot="1">
      <c r="A53" s="38" t="s">
        <v>602</v>
      </c>
      <c r="B53" s="31" t="s">
        <v>603</v>
      </c>
      <c r="C53" s="3" t="s">
        <v>498</v>
      </c>
      <c r="D53" s="11"/>
      <c r="E53" s="11"/>
      <c r="F53" s="11"/>
      <c r="G53" s="11"/>
      <c r="H53" s="11"/>
      <c r="I53" s="11"/>
      <c r="J53" s="11" t="s">
        <v>890</v>
      </c>
      <c r="K53" s="11"/>
      <c r="L53" s="11"/>
      <c r="M53" s="11"/>
      <c r="N53" s="11"/>
      <c r="O53" s="11"/>
    </row>
    <row r="54" ht="12.75">
      <c r="O54" s="5"/>
    </row>
    <row r="55" ht="12.75">
      <c r="O55" s="5"/>
    </row>
    <row r="56" ht="12.75">
      <c r="O56" s="5"/>
    </row>
    <row r="57" ht="12.75">
      <c r="O57" s="5"/>
    </row>
    <row r="58" ht="12.75">
      <c r="O58" s="5"/>
    </row>
    <row r="59" ht="12.75">
      <c r="O59" s="5"/>
    </row>
    <row r="60" ht="12.75">
      <c r="O60" s="5"/>
    </row>
    <row r="61" ht="12.75">
      <c r="O61" s="5"/>
    </row>
    <row r="62" ht="12.75">
      <c r="O62" s="5"/>
    </row>
    <row r="63" ht="12.75">
      <c r="O63" s="5"/>
    </row>
    <row r="64" ht="12.75">
      <c r="O64" s="5"/>
    </row>
    <row r="65" ht="12.75">
      <c r="O65" s="5"/>
    </row>
    <row r="66" ht="12.75">
      <c r="O66" s="5"/>
    </row>
    <row r="67" ht="12.75">
      <c r="O67" s="5"/>
    </row>
    <row r="68" ht="12.75">
      <c r="O68" s="5"/>
    </row>
    <row r="69" ht="12.75">
      <c r="O69" s="5"/>
    </row>
    <row r="70" ht="12.75">
      <c r="O70" s="5"/>
    </row>
    <row r="71" ht="12.75">
      <c r="O71" s="5"/>
    </row>
    <row r="72" ht="12.75">
      <c r="O72" s="5"/>
    </row>
    <row r="73" ht="12.75">
      <c r="O73" s="5"/>
    </row>
    <row r="74" ht="12.75">
      <c r="O74" s="5"/>
    </row>
    <row r="75" ht="12.75">
      <c r="O75" s="5"/>
    </row>
    <row r="76" ht="12.75">
      <c r="O76" s="5"/>
    </row>
    <row r="77" ht="12.75">
      <c r="O77" s="5"/>
    </row>
    <row r="78" ht="12.75">
      <c r="O78" s="5"/>
    </row>
    <row r="79" ht="12.75">
      <c r="O79" s="5"/>
    </row>
    <row r="80" ht="12.75">
      <c r="O80" s="5"/>
    </row>
    <row r="81" ht="12.75">
      <c r="O81" s="5"/>
    </row>
    <row r="82" ht="12.75">
      <c r="O82" s="5"/>
    </row>
    <row r="83" ht="12.75">
      <c r="O83" s="5"/>
    </row>
    <row r="84" ht="12.75">
      <c r="O84" s="5"/>
    </row>
    <row r="85" ht="12.75">
      <c r="O85" s="5"/>
    </row>
    <row r="86" ht="12.75">
      <c r="O86" s="5"/>
    </row>
    <row r="87" ht="12.75">
      <c r="O87" s="5"/>
    </row>
    <row r="88" ht="12.75">
      <c r="O88" s="5"/>
    </row>
    <row r="89" ht="12.75">
      <c r="O89" s="5"/>
    </row>
    <row r="90" ht="12.75">
      <c r="O90" s="5"/>
    </row>
    <row r="91" ht="12.75">
      <c r="O91" s="5"/>
    </row>
    <row r="92" ht="12.75">
      <c r="O92" s="5"/>
    </row>
    <row r="93" ht="12.75">
      <c r="O93" s="5"/>
    </row>
    <row r="94" ht="12.75">
      <c r="O94" s="5"/>
    </row>
    <row r="95" ht="12.75">
      <c r="O95" s="5"/>
    </row>
    <row r="96" ht="12.75">
      <c r="O96" s="5"/>
    </row>
    <row r="97" ht="12.75">
      <c r="O97" s="5"/>
    </row>
    <row r="98" ht="12.75">
      <c r="O98" s="5"/>
    </row>
    <row r="99" ht="12.75">
      <c r="O99" s="5"/>
    </row>
    <row r="100" ht="12.75">
      <c r="O100" s="5"/>
    </row>
    <row r="101" ht="12.75">
      <c r="O101" s="5"/>
    </row>
    <row r="102" ht="12.75">
      <c r="O102" s="5"/>
    </row>
    <row r="103" ht="12.75">
      <c r="O103" s="5"/>
    </row>
    <row r="104" ht="12.75">
      <c r="O104" s="5"/>
    </row>
    <row r="105" ht="12.75">
      <c r="O105" s="5"/>
    </row>
    <row r="106" ht="12.75">
      <c r="O106" s="5"/>
    </row>
    <row r="107" ht="12.75">
      <c r="O107" s="5"/>
    </row>
    <row r="108" ht="12.75">
      <c r="O108" s="5"/>
    </row>
    <row r="109" ht="12.75">
      <c r="O109" s="5"/>
    </row>
    <row r="110" ht="12.75">
      <c r="O110" s="5"/>
    </row>
    <row r="111" ht="12.75">
      <c r="O111" s="5"/>
    </row>
    <row r="112" ht="12.75">
      <c r="O112" s="5"/>
    </row>
    <row r="113" ht="12.75">
      <c r="O113" s="5"/>
    </row>
    <row r="114" ht="12.75">
      <c r="O114" s="5"/>
    </row>
    <row r="115" ht="12.75">
      <c r="O115" s="5"/>
    </row>
    <row r="116" ht="12.75">
      <c r="O116" s="5"/>
    </row>
    <row r="117" ht="12.75">
      <c r="O117" s="5"/>
    </row>
    <row r="118" ht="12.75">
      <c r="O118" s="5"/>
    </row>
    <row r="119" ht="12.75">
      <c r="O119" s="5"/>
    </row>
    <row r="120" ht="12.75">
      <c r="O120" s="5"/>
    </row>
    <row r="121" ht="12.75">
      <c r="O121" s="5"/>
    </row>
    <row r="122" ht="12.75">
      <c r="O122" s="5"/>
    </row>
    <row r="123" ht="12.75">
      <c r="O123" s="5"/>
    </row>
    <row r="124" ht="12.75">
      <c r="O124" s="5"/>
    </row>
    <row r="125" ht="12.75">
      <c r="O125" s="5"/>
    </row>
    <row r="126" ht="12.75">
      <c r="O126" s="5"/>
    </row>
    <row r="127" ht="12.75">
      <c r="O127" s="5"/>
    </row>
    <row r="128" ht="12.75">
      <c r="O128" s="5"/>
    </row>
    <row r="129" ht="12.75">
      <c r="O129" s="5"/>
    </row>
    <row r="130" ht="12.75">
      <c r="O130" s="5"/>
    </row>
    <row r="131" ht="12.75">
      <c r="O131" s="5"/>
    </row>
    <row r="132" ht="12.75">
      <c r="O132" s="5"/>
    </row>
    <row r="133" ht="12.75">
      <c r="O133" s="5"/>
    </row>
    <row r="134" ht="12.75">
      <c r="O134" s="5"/>
    </row>
    <row r="135" ht="12.75">
      <c r="O135" s="5"/>
    </row>
    <row r="136" ht="12.75">
      <c r="O136" s="5"/>
    </row>
    <row r="137" ht="12.75">
      <c r="O137" s="5"/>
    </row>
    <row r="138" ht="12.75">
      <c r="O138" s="5"/>
    </row>
    <row r="139" ht="12.75">
      <c r="O139" s="5"/>
    </row>
    <row r="140" ht="12.75">
      <c r="O140" s="5"/>
    </row>
    <row r="141" ht="12.75">
      <c r="O141" s="5"/>
    </row>
    <row r="142" ht="12.75">
      <c r="O142" s="5"/>
    </row>
    <row r="143" ht="12.75">
      <c r="O143" s="5"/>
    </row>
    <row r="144" ht="12.75">
      <c r="O144" s="5"/>
    </row>
    <row r="145" ht="12.75">
      <c r="O145" s="5"/>
    </row>
    <row r="146" ht="12.75">
      <c r="O146" s="5"/>
    </row>
    <row r="147" ht="12.75">
      <c r="O147" s="5"/>
    </row>
    <row r="148" ht="12.75">
      <c r="O148" s="5"/>
    </row>
    <row r="149" ht="12.75">
      <c r="O149" s="5"/>
    </row>
    <row r="150" ht="12.75">
      <c r="O150" s="5"/>
    </row>
    <row r="151" ht="12.75">
      <c r="O151" s="5"/>
    </row>
    <row r="152" ht="12.75">
      <c r="O152" s="5"/>
    </row>
    <row r="153" ht="12.75">
      <c r="O153" s="5"/>
    </row>
    <row r="154" ht="12.75">
      <c r="O154" s="5"/>
    </row>
    <row r="155" ht="12.75">
      <c r="O155" s="5"/>
    </row>
    <row r="156" ht="12.75">
      <c r="O156" s="5"/>
    </row>
    <row r="157" ht="12.75">
      <c r="O157" s="5"/>
    </row>
    <row r="158" ht="12.75">
      <c r="O158" s="5"/>
    </row>
    <row r="159" ht="12.75">
      <c r="O159" s="5"/>
    </row>
    <row r="160" ht="12.75">
      <c r="O160" s="5"/>
    </row>
    <row r="161" ht="12.75">
      <c r="O161" s="5"/>
    </row>
    <row r="162" ht="12.75">
      <c r="O162" s="5"/>
    </row>
    <row r="163" ht="12.75">
      <c r="O163" s="5"/>
    </row>
    <row r="164" ht="12.75">
      <c r="O164" s="5"/>
    </row>
    <row r="165" ht="12.75">
      <c r="O165" s="5"/>
    </row>
    <row r="166" ht="12.75">
      <c r="O166" s="5"/>
    </row>
    <row r="167" ht="12.75">
      <c r="O167" s="5"/>
    </row>
    <row r="168" ht="12.75">
      <c r="O168" s="5"/>
    </row>
    <row r="169" ht="12.75">
      <c r="O169" s="5"/>
    </row>
    <row r="170" ht="12.75">
      <c r="O170" s="5"/>
    </row>
    <row r="171" ht="12.75">
      <c r="O171" s="5"/>
    </row>
    <row r="172" ht="12.75">
      <c r="O172" s="5"/>
    </row>
    <row r="173" ht="12.75">
      <c r="O173" s="5"/>
    </row>
    <row r="174" ht="12.75">
      <c r="O174" s="5"/>
    </row>
    <row r="175" ht="12.75">
      <c r="O175" s="5"/>
    </row>
    <row r="176" ht="12.75">
      <c r="O176" s="5"/>
    </row>
    <row r="177" ht="12.75">
      <c r="O177" s="5"/>
    </row>
    <row r="178" ht="12.75">
      <c r="O178" s="5"/>
    </row>
    <row r="179" ht="12.75">
      <c r="O179" s="5"/>
    </row>
    <row r="180" ht="12.75">
      <c r="O180" s="5"/>
    </row>
    <row r="181" ht="12.75">
      <c r="O181" s="5"/>
    </row>
    <row r="182" ht="12.75">
      <c r="O182" s="5"/>
    </row>
    <row r="183" ht="12.75">
      <c r="O183" s="5"/>
    </row>
    <row r="184" ht="12.75">
      <c r="O184" s="5"/>
    </row>
    <row r="185" ht="12.75">
      <c r="O185" s="5"/>
    </row>
    <row r="186" ht="12.75">
      <c r="O186" s="5"/>
    </row>
    <row r="187" ht="12.75">
      <c r="O187" s="5"/>
    </row>
    <row r="188" ht="12.75">
      <c r="O188" s="5"/>
    </row>
    <row r="189" ht="12.75">
      <c r="O189" s="5"/>
    </row>
    <row r="190" ht="12.75">
      <c r="O190" s="5"/>
    </row>
    <row r="191" ht="12.75">
      <c r="O191" s="5"/>
    </row>
    <row r="192" ht="12.75">
      <c r="O192" s="5"/>
    </row>
    <row r="193" ht="12.75">
      <c r="O193" s="5"/>
    </row>
    <row r="194" ht="12.75">
      <c r="O194" s="5"/>
    </row>
    <row r="195" ht="12.75">
      <c r="O195" s="5"/>
    </row>
    <row r="196" ht="12.75">
      <c r="O196" s="5"/>
    </row>
    <row r="197" ht="12.75">
      <c r="O197" s="5"/>
    </row>
    <row r="198" ht="12.75">
      <c r="O198" s="5"/>
    </row>
    <row r="199" ht="12.75">
      <c r="O199" s="5"/>
    </row>
    <row r="200" ht="12.75">
      <c r="O200" s="5"/>
    </row>
    <row r="201" ht="12.75">
      <c r="O201" s="5"/>
    </row>
  </sheetData>
  <mergeCells count="3">
    <mergeCell ref="A29:B29"/>
    <mergeCell ref="A10:B10"/>
    <mergeCell ref="A3:B3"/>
  </mergeCells>
  <printOptions/>
  <pageMargins left="0.25" right="0.25" top="0.25" bottom="0.17" header="0.25" footer="0.17"/>
  <pageSetup fitToHeight="16" fitToWidth="1" horizontalDpi="1200" verticalDpi="1200" orientation="landscape" scale="56" r:id="rId2"/>
  <drawing r:id="rId1"/>
</worksheet>
</file>

<file path=xl/worksheets/sheet3.xml><?xml version="1.0" encoding="utf-8"?>
<worksheet xmlns="http://schemas.openxmlformats.org/spreadsheetml/2006/main" xmlns:r="http://schemas.openxmlformats.org/officeDocument/2006/relationships">
  <sheetPr codeName="Sheet4"/>
  <dimension ref="A1:N175"/>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421875" style="24" customWidth="1"/>
    <col min="2" max="2" width="20.421875" style="24" customWidth="1"/>
    <col min="3" max="3" width="8.140625" style="1" customWidth="1"/>
    <col min="4" max="4" width="34.8515625" style="24" customWidth="1"/>
    <col min="5" max="5" width="55.421875" style="5" customWidth="1"/>
    <col min="6" max="6" width="32.00390625" style="5" customWidth="1"/>
    <col min="7" max="7" width="32.140625" style="5" customWidth="1"/>
    <col min="8" max="8" width="34.8515625" style="24" customWidth="1"/>
    <col min="9" max="9" width="48.00390625" style="24" customWidth="1"/>
    <col min="10" max="10" width="36.28125" style="5" customWidth="1"/>
    <col min="11" max="11" width="52.28125" style="5" customWidth="1"/>
    <col min="12" max="13" width="9.57421875" style="24" customWidth="1"/>
    <col min="14" max="14" width="13.28125" style="24" customWidth="1"/>
    <col min="15" max="16384" width="9.140625" style="24" customWidth="1"/>
  </cols>
  <sheetData>
    <row r="1" spans="1:14" ht="39" thickBot="1">
      <c r="A1" s="2" t="s">
        <v>799</v>
      </c>
      <c r="B1" s="2" t="s">
        <v>800</v>
      </c>
      <c r="C1" s="2" t="s">
        <v>629</v>
      </c>
      <c r="D1" s="2" t="s">
        <v>736</v>
      </c>
      <c r="E1" s="16" t="s">
        <v>630</v>
      </c>
      <c r="F1" s="2" t="s">
        <v>710</v>
      </c>
      <c r="G1" s="2" t="s">
        <v>903</v>
      </c>
      <c r="H1" s="2" t="s">
        <v>801</v>
      </c>
      <c r="I1" s="2" t="s">
        <v>208</v>
      </c>
      <c r="J1" s="16" t="s">
        <v>802</v>
      </c>
      <c r="K1" s="16" t="s">
        <v>913</v>
      </c>
      <c r="L1" s="2" t="s">
        <v>894</v>
      </c>
      <c r="M1" s="2" t="s">
        <v>734</v>
      </c>
      <c r="N1" s="16" t="s">
        <v>352</v>
      </c>
    </row>
    <row r="2" spans="1:14" ht="13.5" customHeight="1" thickBot="1">
      <c r="A2" s="22" t="s">
        <v>609</v>
      </c>
      <c r="B2" s="9"/>
      <c r="C2" s="9"/>
      <c r="D2" s="9"/>
      <c r="E2" s="20"/>
      <c r="F2" s="49"/>
      <c r="G2" s="49"/>
      <c r="H2" s="9"/>
      <c r="I2" s="9"/>
      <c r="J2" s="10"/>
      <c r="K2" s="10"/>
      <c r="L2" s="9"/>
      <c r="M2" s="9"/>
      <c r="N2" s="56"/>
    </row>
    <row r="3" spans="1:14" ht="13.5" thickBot="1">
      <c r="A3" s="62" t="s">
        <v>804</v>
      </c>
      <c r="B3" s="64"/>
      <c r="C3" s="7"/>
      <c r="D3" s="7"/>
      <c r="E3" s="4"/>
      <c r="F3" s="50"/>
      <c r="G3" s="50"/>
      <c r="H3" s="7"/>
      <c r="I3" s="7"/>
      <c r="J3" s="8"/>
      <c r="K3" s="8"/>
      <c r="L3" s="7"/>
      <c r="M3" s="7"/>
      <c r="N3" s="57"/>
    </row>
    <row r="4" spans="1:14" ht="13.5" thickBot="1">
      <c r="A4" s="43" t="s">
        <v>345</v>
      </c>
      <c r="B4" s="31" t="s">
        <v>612</v>
      </c>
      <c r="C4" s="3" t="s">
        <v>343</v>
      </c>
      <c r="D4" s="11" t="s">
        <v>737</v>
      </c>
      <c r="E4" s="11" t="str">
        <f>COUNTRYlab</f>
        <v>144 Greece 1995</v>
      </c>
      <c r="F4" s="11" t="s">
        <v>912</v>
      </c>
      <c r="G4" s="11"/>
      <c r="H4" s="11" t="s">
        <v>344</v>
      </c>
      <c r="I4" s="11" t="s">
        <v>856</v>
      </c>
      <c r="J4" s="11"/>
      <c r="K4" s="11"/>
      <c r="L4" s="11">
        <v>0</v>
      </c>
      <c r="M4" s="11">
        <v>0</v>
      </c>
      <c r="N4" s="11">
        <f>2277-M4</f>
        <v>2277</v>
      </c>
    </row>
    <row r="5" spans="1:14" ht="13.5" thickBot="1">
      <c r="A5" s="43" t="s">
        <v>805</v>
      </c>
      <c r="B5" s="31" t="s">
        <v>610</v>
      </c>
      <c r="C5" s="3" t="s">
        <v>343</v>
      </c>
      <c r="D5" s="11" t="s">
        <v>738</v>
      </c>
      <c r="E5" s="11"/>
      <c r="F5" s="11" t="s">
        <v>912</v>
      </c>
      <c r="G5" s="11"/>
      <c r="H5" s="11" t="s">
        <v>344</v>
      </c>
      <c r="I5" s="11" t="s">
        <v>295</v>
      </c>
      <c r="J5" s="11"/>
      <c r="K5" s="44" t="s">
        <v>17</v>
      </c>
      <c r="L5" s="11">
        <v>0</v>
      </c>
      <c r="M5" s="11">
        <v>0</v>
      </c>
      <c r="N5" s="11">
        <f>2277-M5</f>
        <v>2277</v>
      </c>
    </row>
    <row r="6" spans="1:14" ht="64.5" thickBot="1">
      <c r="A6" s="43" t="s">
        <v>533</v>
      </c>
      <c r="B6" s="31" t="s">
        <v>611</v>
      </c>
      <c r="C6" s="3" t="s">
        <v>343</v>
      </c>
      <c r="D6" s="11" t="s">
        <v>907</v>
      </c>
      <c r="E6" s="21" t="s">
        <v>431</v>
      </c>
      <c r="F6" s="11" t="s">
        <v>912</v>
      </c>
      <c r="G6" s="27"/>
      <c r="H6" s="11" t="s">
        <v>344</v>
      </c>
      <c r="I6" s="11"/>
      <c r="J6" s="11"/>
      <c r="K6" s="11"/>
      <c r="L6" s="11">
        <v>0</v>
      </c>
      <c r="M6" s="11">
        <v>0</v>
      </c>
      <c r="N6" s="11">
        <f>2277-M6</f>
        <v>2277</v>
      </c>
    </row>
    <row r="7" spans="1:14" ht="26.25" thickBot="1">
      <c r="A7" s="43" t="s">
        <v>613</v>
      </c>
      <c r="B7" s="31" t="s">
        <v>614</v>
      </c>
      <c r="C7" s="3" t="s">
        <v>343</v>
      </c>
      <c r="D7" s="11" t="s">
        <v>850</v>
      </c>
      <c r="E7" s="11"/>
      <c r="F7" s="11" t="s">
        <v>912</v>
      </c>
      <c r="G7" s="11"/>
      <c r="H7" s="11" t="s">
        <v>19</v>
      </c>
      <c r="I7" s="11" t="s">
        <v>18</v>
      </c>
      <c r="J7" s="11"/>
      <c r="K7" s="11"/>
      <c r="L7" s="11">
        <v>0</v>
      </c>
      <c r="M7" s="11">
        <v>0</v>
      </c>
      <c r="N7" s="11">
        <f>2277-M7</f>
        <v>2277</v>
      </c>
    </row>
    <row r="8" spans="1:14" ht="13.5" thickBot="1">
      <c r="A8" s="62" t="s">
        <v>500</v>
      </c>
      <c r="B8" s="63"/>
      <c r="C8" s="7"/>
      <c r="D8" s="12"/>
      <c r="E8" s="11"/>
      <c r="F8" s="48"/>
      <c r="G8" s="48"/>
      <c r="H8" s="12"/>
      <c r="I8" s="12"/>
      <c r="J8" s="13"/>
      <c r="K8" s="13"/>
      <c r="L8" s="12"/>
      <c r="M8" s="12"/>
      <c r="N8" s="58"/>
    </row>
    <row r="9" spans="1:14" ht="51.75" thickBot="1">
      <c r="A9" s="43" t="s">
        <v>615</v>
      </c>
      <c r="B9" s="31" t="s">
        <v>616</v>
      </c>
      <c r="C9" s="3" t="s">
        <v>343</v>
      </c>
      <c r="D9" s="11" t="s">
        <v>908</v>
      </c>
      <c r="E9" s="11"/>
      <c r="F9" s="11" t="s">
        <v>912</v>
      </c>
      <c r="G9" s="11" t="s">
        <v>904</v>
      </c>
      <c r="H9" s="11" t="s">
        <v>857</v>
      </c>
      <c r="I9" s="11" t="s">
        <v>860</v>
      </c>
      <c r="J9" s="11" t="s">
        <v>914</v>
      </c>
      <c r="K9" s="11" t="s">
        <v>349</v>
      </c>
      <c r="L9" s="11">
        <v>0</v>
      </c>
      <c r="M9" s="11">
        <v>0</v>
      </c>
      <c r="N9" s="11">
        <f>2277-M9</f>
        <v>2277</v>
      </c>
    </row>
    <row r="10" spans="1:14" ht="39" thickBot="1">
      <c r="A10" s="43" t="s">
        <v>617</v>
      </c>
      <c r="B10" s="31" t="s">
        <v>618</v>
      </c>
      <c r="C10" s="3" t="s">
        <v>343</v>
      </c>
      <c r="D10" s="11" t="s">
        <v>542</v>
      </c>
      <c r="E10" s="11" t="s">
        <v>447</v>
      </c>
      <c r="F10" s="11" t="s">
        <v>912</v>
      </c>
      <c r="G10" s="11" t="s">
        <v>904</v>
      </c>
      <c r="H10" s="11" t="s">
        <v>869</v>
      </c>
      <c r="I10" s="11" t="s">
        <v>888</v>
      </c>
      <c r="J10" s="11"/>
      <c r="K10" s="11" t="s">
        <v>582</v>
      </c>
      <c r="L10" s="11">
        <v>0</v>
      </c>
      <c r="M10" s="11">
        <v>0</v>
      </c>
      <c r="N10" s="11">
        <f>2277-M10</f>
        <v>2277</v>
      </c>
    </row>
    <row r="11" spans="1:14" ht="102.75" thickBot="1">
      <c r="A11" s="43" t="s">
        <v>619</v>
      </c>
      <c r="B11" s="31" t="s">
        <v>620</v>
      </c>
      <c r="C11" s="3" t="s">
        <v>343</v>
      </c>
      <c r="D11" s="11" t="s">
        <v>909</v>
      </c>
      <c r="E11" s="11" t="s">
        <v>432</v>
      </c>
      <c r="F11" s="11" t="s">
        <v>912</v>
      </c>
      <c r="G11" s="11" t="s">
        <v>904</v>
      </c>
      <c r="H11" s="11" t="s">
        <v>869</v>
      </c>
      <c r="I11" s="11" t="s">
        <v>887</v>
      </c>
      <c r="J11" s="11"/>
      <c r="K11" s="11"/>
      <c r="L11" s="11">
        <v>0</v>
      </c>
      <c r="M11" s="11">
        <v>0</v>
      </c>
      <c r="N11" s="11">
        <f>2277-M11</f>
        <v>2277</v>
      </c>
    </row>
    <row r="12" spans="5:7" ht="12.75">
      <c r="E12" s="24"/>
      <c r="F12" s="24"/>
      <c r="G12" s="24"/>
    </row>
    <row r="13" spans="5:7" ht="12.75">
      <c r="E13" s="24"/>
      <c r="F13" s="24"/>
      <c r="G13" s="24"/>
    </row>
    <row r="14" spans="5:7" ht="12.75">
      <c r="E14" s="24"/>
      <c r="F14" s="24"/>
      <c r="G14" s="24"/>
    </row>
    <row r="15" spans="5:7" ht="12.75">
      <c r="E15" s="24"/>
      <c r="F15" s="24"/>
      <c r="G15" s="24"/>
    </row>
    <row r="16" spans="5:7" ht="12.75">
      <c r="E16" s="24"/>
      <c r="F16" s="24"/>
      <c r="G16" s="24"/>
    </row>
    <row r="17" spans="5:7" ht="12.75">
      <c r="E17" s="24"/>
      <c r="F17" s="24"/>
      <c r="G17" s="24"/>
    </row>
    <row r="18" spans="5:7" ht="12.75">
      <c r="E18" s="24"/>
      <c r="F18" s="24"/>
      <c r="G18" s="24"/>
    </row>
    <row r="19" spans="5:7" ht="12.75">
      <c r="E19" s="24"/>
      <c r="F19" s="24"/>
      <c r="G19" s="24"/>
    </row>
    <row r="20" spans="5:7" ht="12.75">
      <c r="E20" s="24"/>
      <c r="F20" s="24"/>
      <c r="G20" s="24"/>
    </row>
    <row r="21" spans="5:7" ht="12.75">
      <c r="E21" s="24"/>
      <c r="F21" s="24"/>
      <c r="G21" s="24"/>
    </row>
    <row r="22" spans="5:7" ht="12.75">
      <c r="E22" s="24"/>
      <c r="F22" s="24"/>
      <c r="G22" s="24"/>
    </row>
    <row r="23" spans="5:7" ht="12.75">
      <c r="E23" s="24"/>
      <c r="F23" s="24"/>
      <c r="G23" s="24"/>
    </row>
    <row r="24" spans="5:7" ht="12.75">
      <c r="E24" s="24"/>
      <c r="F24" s="24"/>
      <c r="G24" s="24"/>
    </row>
    <row r="25" spans="5:7" ht="12.75">
      <c r="E25" s="24"/>
      <c r="F25" s="24"/>
      <c r="G25" s="24"/>
    </row>
    <row r="26" spans="5:7" ht="12.75">
      <c r="E26" s="24"/>
      <c r="F26" s="24"/>
      <c r="G26" s="24"/>
    </row>
    <row r="27" spans="5:7" ht="12.75">
      <c r="E27" s="24"/>
      <c r="F27" s="24"/>
      <c r="G27" s="24"/>
    </row>
    <row r="28" spans="5:7" ht="12.75">
      <c r="E28" s="24"/>
      <c r="F28" s="24"/>
      <c r="G28" s="24"/>
    </row>
    <row r="29" spans="5:7" ht="12.75">
      <c r="E29" s="24"/>
      <c r="F29" s="24"/>
      <c r="G29" s="24"/>
    </row>
    <row r="30" spans="5:7" ht="12.75">
      <c r="E30" s="24"/>
      <c r="F30" s="24"/>
      <c r="G30" s="24"/>
    </row>
    <row r="31" spans="5:7" ht="12.75">
      <c r="E31" s="24"/>
      <c r="F31" s="24"/>
      <c r="G31" s="24"/>
    </row>
    <row r="32" spans="5:7" ht="12.75">
      <c r="E32" s="24"/>
      <c r="F32" s="24"/>
      <c r="G32" s="24"/>
    </row>
    <row r="33" spans="5:7" ht="12.75">
      <c r="E33" s="24"/>
      <c r="F33" s="24"/>
      <c r="G33" s="24"/>
    </row>
    <row r="34" spans="5:7" ht="12.75">
      <c r="E34" s="24"/>
      <c r="F34" s="24"/>
      <c r="G34" s="24"/>
    </row>
    <row r="35" spans="5:7" ht="12.75">
      <c r="E35" s="24"/>
      <c r="F35" s="24"/>
      <c r="G35" s="24"/>
    </row>
    <row r="36" spans="5:7" ht="12.75">
      <c r="E36" s="24"/>
      <c r="F36" s="24"/>
      <c r="G36" s="24"/>
    </row>
    <row r="37" spans="5:7" ht="12.75">
      <c r="E37" s="24"/>
      <c r="F37" s="24"/>
      <c r="G37" s="24"/>
    </row>
    <row r="38" spans="5:7" ht="12.75">
      <c r="E38" s="24"/>
      <c r="F38" s="24"/>
      <c r="G38" s="24"/>
    </row>
    <row r="39" spans="5:7" ht="12.75">
      <c r="E39" s="24"/>
      <c r="F39" s="24"/>
      <c r="G39" s="24"/>
    </row>
    <row r="40" spans="5:7" ht="12.75">
      <c r="E40" s="24"/>
      <c r="F40" s="24"/>
      <c r="G40" s="24"/>
    </row>
    <row r="41" spans="5:7" ht="12.75">
      <c r="E41" s="24"/>
      <c r="F41" s="24"/>
      <c r="G41" s="24"/>
    </row>
    <row r="42" spans="5:7" ht="12.75">
      <c r="E42" s="24"/>
      <c r="F42" s="24"/>
      <c r="G42" s="24"/>
    </row>
    <row r="43" spans="5:7" ht="12.75">
      <c r="E43" s="24"/>
      <c r="F43" s="24"/>
      <c r="G43" s="24"/>
    </row>
    <row r="44" spans="5:7" ht="12.75">
      <c r="E44" s="24"/>
      <c r="F44" s="24"/>
      <c r="G44" s="24"/>
    </row>
    <row r="45" spans="5:7" ht="12.75">
      <c r="E45" s="24"/>
      <c r="F45" s="24"/>
      <c r="G45" s="24"/>
    </row>
    <row r="46" spans="5:7" ht="12.75">
      <c r="E46" s="24"/>
      <c r="F46" s="24"/>
      <c r="G46" s="24"/>
    </row>
    <row r="47" spans="5:7" ht="12.75">
      <c r="E47" s="24"/>
      <c r="F47" s="24"/>
      <c r="G47" s="24"/>
    </row>
    <row r="48" spans="5:7" ht="12.75">
      <c r="E48" s="24"/>
      <c r="F48" s="24"/>
      <c r="G48" s="24"/>
    </row>
    <row r="49" spans="5:7" ht="12.75">
      <c r="E49" s="24"/>
      <c r="F49" s="24"/>
      <c r="G49" s="24"/>
    </row>
    <row r="50" spans="5:7" ht="12.75">
      <c r="E50" s="24"/>
      <c r="F50" s="24"/>
      <c r="G50" s="24"/>
    </row>
    <row r="51" spans="5:7" ht="12.75">
      <c r="E51" s="24"/>
      <c r="F51" s="24"/>
      <c r="G51" s="24"/>
    </row>
    <row r="52" spans="5:7" ht="12.75">
      <c r="E52" s="24"/>
      <c r="F52" s="24"/>
      <c r="G52" s="24"/>
    </row>
    <row r="53" spans="5:7" ht="12.75">
      <c r="E53" s="24"/>
      <c r="F53" s="24"/>
      <c r="G53" s="24"/>
    </row>
    <row r="54" spans="5:7" ht="12.75">
      <c r="E54" s="24"/>
      <c r="F54" s="24"/>
      <c r="G54" s="24"/>
    </row>
    <row r="55" spans="5:7" ht="12.75">
      <c r="E55" s="24"/>
      <c r="F55" s="24"/>
      <c r="G55" s="24"/>
    </row>
    <row r="56" spans="5:7" ht="12.75">
      <c r="E56" s="24"/>
      <c r="F56" s="24"/>
      <c r="G56" s="24"/>
    </row>
    <row r="57" spans="5:7" ht="12.75">
      <c r="E57" s="24"/>
      <c r="F57" s="24"/>
      <c r="G57" s="24"/>
    </row>
    <row r="58" spans="5:7" ht="12.75">
      <c r="E58" s="24"/>
      <c r="F58" s="24"/>
      <c r="G58" s="24"/>
    </row>
    <row r="59" spans="5:7" ht="12.75">
      <c r="E59" s="24"/>
      <c r="F59" s="24"/>
      <c r="G59" s="24"/>
    </row>
    <row r="60" spans="5:7" ht="12.75">
      <c r="E60" s="24"/>
      <c r="F60" s="24"/>
      <c r="G60" s="24"/>
    </row>
    <row r="61" spans="5:7" ht="12.75">
      <c r="E61" s="24"/>
      <c r="F61" s="24"/>
      <c r="G61" s="24"/>
    </row>
    <row r="62" spans="5:7" ht="12.75">
      <c r="E62" s="24"/>
      <c r="F62" s="24"/>
      <c r="G62" s="24"/>
    </row>
    <row r="63" spans="5:7" ht="12.75">
      <c r="E63" s="24"/>
      <c r="F63" s="24"/>
      <c r="G63" s="24"/>
    </row>
    <row r="64" spans="5:7" ht="12.75">
      <c r="E64" s="24"/>
      <c r="F64" s="24"/>
      <c r="G64" s="24"/>
    </row>
    <row r="65" spans="5:7" ht="12.75">
      <c r="E65" s="24"/>
      <c r="F65" s="24"/>
      <c r="G65" s="24"/>
    </row>
    <row r="66" spans="5:7" ht="12.75">
      <c r="E66" s="24"/>
      <c r="F66" s="24"/>
      <c r="G66" s="24"/>
    </row>
    <row r="67" spans="5:7" ht="12.75">
      <c r="E67" s="24"/>
      <c r="F67" s="24"/>
      <c r="G67" s="24"/>
    </row>
    <row r="68" spans="5:7" ht="12.75">
      <c r="E68" s="24"/>
      <c r="F68" s="24"/>
      <c r="G68" s="24"/>
    </row>
    <row r="69" spans="5:7" ht="12.75">
      <c r="E69" s="24"/>
      <c r="F69" s="24"/>
      <c r="G69" s="24"/>
    </row>
    <row r="70" spans="5:7" ht="12.75">
      <c r="E70" s="24"/>
      <c r="F70" s="24"/>
      <c r="G70" s="24"/>
    </row>
    <row r="71" spans="5:7" ht="12.75">
      <c r="E71" s="24"/>
      <c r="F71" s="24"/>
      <c r="G71" s="24"/>
    </row>
    <row r="72" spans="5:7" ht="12.75">
      <c r="E72" s="24"/>
      <c r="F72" s="24"/>
      <c r="G72" s="24"/>
    </row>
    <row r="73" spans="5:7" ht="12.75">
      <c r="E73" s="24"/>
      <c r="F73" s="24"/>
      <c r="G73" s="24"/>
    </row>
    <row r="74" spans="5:7" ht="12.75">
      <c r="E74" s="24"/>
      <c r="F74" s="24"/>
      <c r="G74" s="24"/>
    </row>
    <row r="75" spans="5:7" ht="12.75">
      <c r="E75" s="24"/>
      <c r="F75" s="24"/>
      <c r="G75" s="24"/>
    </row>
    <row r="76" spans="5:7" ht="12.75">
      <c r="E76" s="24"/>
      <c r="F76" s="24"/>
      <c r="G76" s="24"/>
    </row>
    <row r="77" spans="5:7" ht="12.75">
      <c r="E77" s="24"/>
      <c r="F77" s="24"/>
      <c r="G77" s="24"/>
    </row>
    <row r="78" spans="5:7" ht="12.75">
      <c r="E78" s="24"/>
      <c r="F78" s="24"/>
      <c r="G78" s="24"/>
    </row>
    <row r="79" spans="5:7" ht="12.75">
      <c r="E79" s="24"/>
      <c r="F79" s="24"/>
      <c r="G79" s="24"/>
    </row>
    <row r="80" spans="5:7" ht="12.75">
      <c r="E80" s="24"/>
      <c r="F80" s="24"/>
      <c r="G80" s="24"/>
    </row>
    <row r="81" spans="5:7" ht="12.75">
      <c r="E81" s="24"/>
      <c r="F81" s="24"/>
      <c r="G81" s="24"/>
    </row>
    <row r="82" spans="5:7" ht="12.75">
      <c r="E82" s="24"/>
      <c r="F82" s="24"/>
      <c r="G82" s="24"/>
    </row>
    <row r="83" spans="5:7" ht="12.75">
      <c r="E83" s="24"/>
      <c r="F83" s="24"/>
      <c r="G83" s="24"/>
    </row>
    <row r="84" spans="5:7" ht="12.75">
      <c r="E84" s="24"/>
      <c r="F84" s="24"/>
      <c r="G84" s="24"/>
    </row>
    <row r="85" spans="5:7" ht="12.75">
      <c r="E85" s="24"/>
      <c r="F85" s="24"/>
      <c r="G85" s="24"/>
    </row>
    <row r="86" spans="5:7" ht="12.75">
      <c r="E86" s="24"/>
      <c r="F86" s="24"/>
      <c r="G86" s="24"/>
    </row>
    <row r="87" spans="5:7" ht="12.75">
      <c r="E87" s="24"/>
      <c r="F87" s="24"/>
      <c r="G87" s="24"/>
    </row>
    <row r="88" spans="5:7" ht="12.75">
      <c r="E88" s="24"/>
      <c r="F88" s="24"/>
      <c r="G88" s="24"/>
    </row>
    <row r="89" spans="5:7" ht="12.75">
      <c r="E89" s="24"/>
      <c r="F89" s="24"/>
      <c r="G89" s="24"/>
    </row>
    <row r="90" spans="5:7" ht="12.75">
      <c r="E90" s="24"/>
      <c r="F90" s="24"/>
      <c r="G90" s="24"/>
    </row>
    <row r="91" spans="5:7" ht="12.75">
      <c r="E91" s="24"/>
      <c r="F91" s="24"/>
      <c r="G91" s="24"/>
    </row>
    <row r="92" spans="5:7" ht="12.75">
      <c r="E92" s="24"/>
      <c r="F92" s="24"/>
      <c r="G92" s="24"/>
    </row>
    <row r="93" spans="5:7" ht="12.75">
      <c r="E93" s="24"/>
      <c r="F93" s="24"/>
      <c r="G93" s="24"/>
    </row>
    <row r="94" spans="5:7" ht="12.75">
      <c r="E94" s="24"/>
      <c r="F94" s="24"/>
      <c r="G94" s="24"/>
    </row>
    <row r="95" spans="5:7" ht="12.75">
      <c r="E95" s="24"/>
      <c r="F95" s="24"/>
      <c r="G95" s="24"/>
    </row>
    <row r="96" spans="5:7" ht="12.75">
      <c r="E96" s="24"/>
      <c r="F96" s="24"/>
      <c r="G96" s="24"/>
    </row>
    <row r="97" spans="5:7" ht="12.75">
      <c r="E97" s="24"/>
      <c r="F97" s="24"/>
      <c r="G97" s="24"/>
    </row>
    <row r="98" spans="5:7" ht="12.75">
      <c r="E98" s="24"/>
      <c r="F98" s="24"/>
      <c r="G98" s="24"/>
    </row>
    <row r="99" spans="5:7" ht="12.75">
      <c r="E99" s="24"/>
      <c r="F99" s="24"/>
      <c r="G99" s="24"/>
    </row>
    <row r="100" spans="5:7" ht="12.75">
      <c r="E100" s="24"/>
      <c r="F100" s="24"/>
      <c r="G100" s="24"/>
    </row>
    <row r="101" spans="5:7" ht="12.75">
      <c r="E101" s="24"/>
      <c r="F101" s="24"/>
      <c r="G101" s="24"/>
    </row>
    <row r="102" spans="5:7" ht="12.75">
      <c r="E102" s="24"/>
      <c r="F102" s="24"/>
      <c r="G102" s="24"/>
    </row>
    <row r="103" spans="5:7" ht="12.75">
      <c r="E103" s="24"/>
      <c r="F103" s="24"/>
      <c r="G103" s="24"/>
    </row>
    <row r="104" spans="5:7" ht="12.75">
      <c r="E104" s="24"/>
      <c r="F104" s="24"/>
      <c r="G104" s="24"/>
    </row>
    <row r="105" spans="5:7" ht="12.75">
      <c r="E105" s="24"/>
      <c r="F105" s="24"/>
      <c r="G105" s="24"/>
    </row>
    <row r="106" spans="5:7" ht="12.75">
      <c r="E106" s="24"/>
      <c r="F106" s="24"/>
      <c r="G106" s="24"/>
    </row>
    <row r="107" spans="5:7" ht="12.75">
      <c r="E107" s="24"/>
      <c r="F107" s="24"/>
      <c r="G107" s="24"/>
    </row>
    <row r="108" spans="5:7" ht="12.75">
      <c r="E108" s="24"/>
      <c r="F108" s="24"/>
      <c r="G108" s="24"/>
    </row>
    <row r="109" spans="5:7" ht="12.75">
      <c r="E109" s="24"/>
      <c r="F109" s="24"/>
      <c r="G109" s="24"/>
    </row>
    <row r="110" spans="5:7" ht="12.75">
      <c r="E110" s="24"/>
      <c r="F110" s="24"/>
      <c r="G110" s="24"/>
    </row>
    <row r="111" spans="5:7" ht="12.75">
      <c r="E111" s="24"/>
      <c r="F111" s="24"/>
      <c r="G111" s="24"/>
    </row>
    <row r="112" spans="5:7" ht="12.75">
      <c r="E112" s="24"/>
      <c r="F112" s="24"/>
      <c r="G112" s="24"/>
    </row>
    <row r="113" spans="5:7" ht="12.75">
      <c r="E113" s="24"/>
      <c r="F113" s="24"/>
      <c r="G113" s="24"/>
    </row>
    <row r="114" spans="5:7" ht="12.75">
      <c r="E114" s="24"/>
      <c r="F114" s="24"/>
      <c r="G114" s="24"/>
    </row>
    <row r="115" spans="5:7" ht="12.75">
      <c r="E115" s="24"/>
      <c r="F115" s="24"/>
      <c r="G115" s="24"/>
    </row>
    <row r="116" spans="5:7" ht="12.75">
      <c r="E116" s="24"/>
      <c r="F116" s="24"/>
      <c r="G116" s="24"/>
    </row>
    <row r="117" spans="5:7" ht="12.75">
      <c r="E117" s="24"/>
      <c r="F117" s="24"/>
      <c r="G117" s="24"/>
    </row>
    <row r="118" spans="5:7" ht="12.75">
      <c r="E118" s="24"/>
      <c r="F118" s="24"/>
      <c r="G118" s="24"/>
    </row>
    <row r="119" spans="5:7" ht="12.75">
      <c r="E119" s="24"/>
      <c r="F119" s="24"/>
      <c r="G119" s="24"/>
    </row>
    <row r="120" spans="5:7" ht="12.75">
      <c r="E120" s="24"/>
      <c r="F120" s="24"/>
      <c r="G120" s="24"/>
    </row>
    <row r="121" spans="5:7" ht="12.75">
      <c r="E121" s="24"/>
      <c r="F121" s="24"/>
      <c r="G121" s="24"/>
    </row>
    <row r="122" spans="5:7" ht="12.75">
      <c r="E122" s="24"/>
      <c r="F122" s="24"/>
      <c r="G122" s="24"/>
    </row>
    <row r="123" spans="5:7" ht="12.75">
      <c r="E123" s="24"/>
      <c r="F123" s="24"/>
      <c r="G123" s="24"/>
    </row>
    <row r="124" spans="5:7" ht="12.75">
      <c r="E124" s="24"/>
      <c r="F124" s="24"/>
      <c r="G124" s="24"/>
    </row>
    <row r="125" spans="5:7" ht="12.75">
      <c r="E125" s="24"/>
      <c r="F125" s="24"/>
      <c r="G125" s="24"/>
    </row>
    <row r="126" spans="5:7" ht="12.75">
      <c r="E126" s="24"/>
      <c r="F126" s="24"/>
      <c r="G126" s="24"/>
    </row>
    <row r="127" spans="5:7" ht="12.75">
      <c r="E127" s="24"/>
      <c r="F127" s="24"/>
      <c r="G127" s="24"/>
    </row>
    <row r="128" spans="5:7" ht="12.75">
      <c r="E128" s="24"/>
      <c r="F128" s="24"/>
      <c r="G128" s="24"/>
    </row>
    <row r="129" spans="5:7" ht="12.75">
      <c r="E129" s="24"/>
      <c r="F129" s="24"/>
      <c r="G129" s="24"/>
    </row>
    <row r="130" spans="5:7" ht="12.75">
      <c r="E130" s="24"/>
      <c r="F130" s="24"/>
      <c r="G130" s="24"/>
    </row>
    <row r="131" spans="5:7" ht="12.75">
      <c r="E131" s="24"/>
      <c r="F131" s="24"/>
      <c r="G131" s="24"/>
    </row>
    <row r="132" spans="5:7" ht="12.75">
      <c r="E132" s="24"/>
      <c r="F132" s="24"/>
      <c r="G132" s="24"/>
    </row>
    <row r="133" spans="5:7" ht="12.75">
      <c r="E133" s="24"/>
      <c r="F133" s="24"/>
      <c r="G133" s="24"/>
    </row>
    <row r="134" spans="5:7" ht="12.75">
      <c r="E134" s="24"/>
      <c r="F134" s="24"/>
      <c r="G134" s="24"/>
    </row>
    <row r="135" spans="5:7" ht="12.75">
      <c r="E135" s="24"/>
      <c r="F135" s="24"/>
      <c r="G135" s="24"/>
    </row>
    <row r="136" spans="5:7" ht="12.75">
      <c r="E136" s="24"/>
      <c r="F136" s="24"/>
      <c r="G136" s="24"/>
    </row>
    <row r="137" spans="5:7" ht="12.75">
      <c r="E137" s="24"/>
      <c r="F137" s="24"/>
      <c r="G137" s="24"/>
    </row>
    <row r="138" spans="5:7" ht="12.75">
      <c r="E138" s="24"/>
      <c r="F138" s="24"/>
      <c r="G138" s="24"/>
    </row>
    <row r="139" spans="5:7" ht="12.75">
      <c r="E139" s="24"/>
      <c r="F139" s="24"/>
      <c r="G139" s="24"/>
    </row>
    <row r="140" spans="5:7" ht="12.75">
      <c r="E140" s="24"/>
      <c r="F140" s="24"/>
      <c r="G140" s="24"/>
    </row>
    <row r="141" spans="5:7" ht="12.75">
      <c r="E141" s="24"/>
      <c r="F141" s="24"/>
      <c r="G141" s="24"/>
    </row>
    <row r="142" spans="5:7" ht="12.75">
      <c r="E142" s="24"/>
      <c r="F142" s="24"/>
      <c r="G142" s="24"/>
    </row>
    <row r="143" spans="5:7" ht="12.75">
      <c r="E143" s="24"/>
      <c r="F143" s="24"/>
      <c r="G143" s="24"/>
    </row>
    <row r="144" spans="5:7" ht="12.75">
      <c r="E144" s="24"/>
      <c r="F144" s="24"/>
      <c r="G144" s="24"/>
    </row>
    <row r="145" spans="5:7" ht="12.75">
      <c r="E145" s="24"/>
      <c r="F145" s="24"/>
      <c r="G145" s="24"/>
    </row>
    <row r="146" spans="5:7" ht="12.75">
      <c r="E146" s="24"/>
      <c r="F146" s="24"/>
      <c r="G146" s="24"/>
    </row>
    <row r="147" spans="5:7" ht="12.75">
      <c r="E147" s="24"/>
      <c r="F147" s="24"/>
      <c r="G147" s="24"/>
    </row>
    <row r="148" spans="5:7" ht="12.75">
      <c r="E148" s="24"/>
      <c r="F148" s="24"/>
      <c r="G148" s="24"/>
    </row>
    <row r="149" spans="5:7" ht="12.75">
      <c r="E149" s="24"/>
      <c r="F149" s="24"/>
      <c r="G149" s="24"/>
    </row>
    <row r="150" spans="5:7" ht="12.75">
      <c r="E150" s="24"/>
      <c r="F150" s="24"/>
      <c r="G150" s="24"/>
    </row>
    <row r="151" spans="5:7" ht="12.75">
      <c r="E151" s="24"/>
      <c r="F151" s="24"/>
      <c r="G151" s="24"/>
    </row>
    <row r="152" spans="5:7" ht="12.75">
      <c r="E152" s="24"/>
      <c r="F152" s="24"/>
      <c r="G152" s="24"/>
    </row>
    <row r="153" spans="5:7" ht="12.75">
      <c r="E153" s="24"/>
      <c r="F153" s="24"/>
      <c r="G153" s="24"/>
    </row>
    <row r="154" spans="5:7" ht="12.75">
      <c r="E154" s="24"/>
      <c r="F154" s="24"/>
      <c r="G154" s="24"/>
    </row>
    <row r="155" spans="5:7" ht="12.75">
      <c r="E155" s="24"/>
      <c r="F155" s="24"/>
      <c r="G155" s="24"/>
    </row>
    <row r="156" spans="5:7" ht="12.75">
      <c r="E156" s="24"/>
      <c r="F156" s="24"/>
      <c r="G156" s="24"/>
    </row>
    <row r="157" spans="5:7" ht="12.75">
      <c r="E157" s="24"/>
      <c r="F157" s="24"/>
      <c r="G157" s="24"/>
    </row>
    <row r="158" spans="5:7" ht="12.75">
      <c r="E158" s="24"/>
      <c r="F158" s="24"/>
      <c r="G158" s="24"/>
    </row>
    <row r="159" spans="5:7" ht="12.75">
      <c r="E159" s="24"/>
      <c r="F159" s="24"/>
      <c r="G159" s="24"/>
    </row>
    <row r="160" spans="5:7" ht="12.75">
      <c r="E160" s="24"/>
      <c r="F160" s="24"/>
      <c r="G160" s="24"/>
    </row>
    <row r="161" spans="5:7" ht="12.75">
      <c r="E161" s="24"/>
      <c r="F161" s="24"/>
      <c r="G161" s="24"/>
    </row>
    <row r="162" spans="5:7" ht="12.75">
      <c r="E162" s="24"/>
      <c r="F162" s="24"/>
      <c r="G162" s="24"/>
    </row>
    <row r="163" spans="5:7" ht="12.75">
      <c r="E163" s="24"/>
      <c r="F163" s="24"/>
      <c r="G163" s="24"/>
    </row>
    <row r="164" spans="5:7" ht="12.75">
      <c r="E164" s="24"/>
      <c r="F164" s="24"/>
      <c r="G164" s="24"/>
    </row>
    <row r="165" spans="5:7" ht="12.75">
      <c r="E165" s="24"/>
      <c r="F165" s="24"/>
      <c r="G165" s="24"/>
    </row>
    <row r="166" spans="5:7" ht="12.75">
      <c r="E166" s="24"/>
      <c r="F166" s="24"/>
      <c r="G166" s="24"/>
    </row>
    <row r="167" spans="5:7" ht="12.75">
      <c r="E167" s="24"/>
      <c r="F167" s="24"/>
      <c r="G167" s="24"/>
    </row>
    <row r="168" spans="5:7" ht="12.75">
      <c r="E168" s="24"/>
      <c r="F168" s="24"/>
      <c r="G168" s="24"/>
    </row>
    <row r="169" spans="5:7" ht="12.75">
      <c r="E169" s="24"/>
      <c r="F169" s="24"/>
      <c r="G169" s="24"/>
    </row>
    <row r="170" spans="5:7" ht="12.75">
      <c r="E170" s="24"/>
      <c r="F170" s="24"/>
      <c r="G170" s="24"/>
    </row>
    <row r="171" spans="5:7" ht="12.75">
      <c r="E171" s="24"/>
      <c r="F171" s="24"/>
      <c r="G171" s="24"/>
    </row>
    <row r="172" spans="5:7" ht="12.75">
      <c r="E172" s="24"/>
      <c r="F172" s="24"/>
      <c r="G172" s="24"/>
    </row>
    <row r="173" spans="5:7" ht="12.75">
      <c r="E173" s="24"/>
      <c r="F173" s="24"/>
      <c r="G173" s="24"/>
    </row>
    <row r="174" spans="5:7" ht="12.75">
      <c r="E174" s="24"/>
      <c r="F174" s="24"/>
      <c r="G174" s="24"/>
    </row>
    <row r="175" spans="5:7" ht="12.75">
      <c r="E175" s="24"/>
      <c r="F175" s="24"/>
      <c r="G175" s="24"/>
    </row>
  </sheetData>
  <mergeCells count="2">
    <mergeCell ref="A8:B8"/>
    <mergeCell ref="A3:B3"/>
  </mergeCells>
  <printOptions/>
  <pageMargins left="0.25" right="0.25" top="0.25" bottom="0.17" header="0.25" footer="0.17"/>
  <pageSetup fitToHeight="21"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cp:lastPrinted>2003-01-15T14:43:04Z</cp:lastPrinted>
  <dcterms:created xsi:type="dcterms:W3CDTF">2002-04-08T09:36:06Z</dcterms:created>
  <dcterms:modified xsi:type="dcterms:W3CDTF">2005-10-04T10:34:26Z</dcterms:modified>
  <cp:category/>
  <cp:version/>
  <cp:contentType/>
  <cp:contentStatus/>
</cp:coreProperties>
</file>